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ca_choiyin\Desktop\UDFF\sept 2018\"/>
    </mc:Choice>
  </mc:AlternateContent>
  <bookViews>
    <workbookView xWindow="0" yWindow="0" windowWidth="28800" windowHeight="11700"/>
  </bookViews>
  <sheets>
    <sheet name="Cover" sheetId="1" r:id="rId1"/>
    <sheet name="Design Approach Statement" sheetId="3" r:id="rId2"/>
    <sheet name="Information" sheetId="2" r:id="rId3"/>
    <sheet name="Overview" sheetId="4" r:id="rId4"/>
    <sheet name="Part1" sheetId="5" r:id="rId5"/>
    <sheet name="Part2" sheetId="6" r:id="rId6"/>
    <sheet name="Part3" sheetId="7" r:id="rId7"/>
    <sheet name="Part4" sheetId="8" r:id="rId8"/>
    <sheet name="Part5" sheetId="9" r:id="rId9"/>
    <sheet name="Part6" sheetId="10" r:id="rId10"/>
  </sheets>
  <calcPr calcId="162913"/>
  <customWorkbookViews>
    <customWorkbookView name="Joyce TUNG (BCA) - Personal View" guid="{DAE466DB-7C24-4A0A-92EA-BF8EEDC51485}" mergeInterval="0" personalView="1" maximized="1" xWindow="-8" yWindow="-8" windowWidth="1936" windowHeight="1056" activeSheetId="5"/>
  </customWorkbookViews>
</workbook>
</file>

<file path=xl/calcChain.xml><?xml version="1.0" encoding="utf-8"?>
<calcChain xmlns="http://schemas.openxmlformats.org/spreadsheetml/2006/main">
  <c r="E2" i="6" l="1"/>
  <c r="E8" i="8"/>
  <c r="E13" i="6" l="1"/>
  <c r="E35" i="5" l="1"/>
  <c r="E52" i="6" l="1"/>
  <c r="E10" i="10" l="1"/>
  <c r="E11" i="9"/>
  <c r="E12" i="9" s="1"/>
  <c r="E40" i="8"/>
  <c r="E35" i="8"/>
  <c r="E2" i="8"/>
  <c r="E4" i="7"/>
  <c r="E80" i="6"/>
  <c r="E41" i="6"/>
  <c r="E29" i="5"/>
  <c r="E23" i="5"/>
  <c r="E16" i="5"/>
  <c r="E12" i="5"/>
  <c r="E3" i="5"/>
  <c r="E44" i="5" l="1"/>
  <c r="E45" i="5" s="1"/>
  <c r="E74" i="6"/>
  <c r="E66" i="6"/>
  <c r="E48" i="6"/>
  <c r="E93" i="6" s="1"/>
  <c r="E19" i="7"/>
  <c r="E12" i="7"/>
  <c r="E94" i="6" l="1"/>
  <c r="E95" i="6" s="1"/>
  <c r="E22" i="7"/>
  <c r="E23" i="7" s="1"/>
  <c r="E45" i="8"/>
  <c r="E46" i="8" s="1"/>
  <c r="C11" i="10" l="1"/>
  <c r="E13" i="9"/>
  <c r="E11" i="10" l="1"/>
  <c r="D22" i="1" s="1"/>
</calcChain>
</file>

<file path=xl/sharedStrings.xml><?xml version="1.0" encoding="utf-8"?>
<sst xmlns="http://schemas.openxmlformats.org/spreadsheetml/2006/main" count="528" uniqueCount="311">
  <si>
    <t>a.</t>
  </si>
  <si>
    <t>b.</t>
  </si>
  <si>
    <t>2 points</t>
  </si>
  <si>
    <t>3 points</t>
  </si>
  <si>
    <t>1 point</t>
  </si>
  <si>
    <t>2.2 Family-friendly provisions</t>
  </si>
  <si>
    <t>c.</t>
  </si>
  <si>
    <t>d.</t>
  </si>
  <si>
    <t>e.</t>
  </si>
  <si>
    <t>f.</t>
  </si>
  <si>
    <t>(Up to 12 points)</t>
  </si>
  <si>
    <t>Sub-total (Part 2)</t>
  </si>
  <si>
    <t>(max 10 points)</t>
  </si>
  <si>
    <t>Sub-total (Part 3)</t>
  </si>
  <si>
    <t>(Up to 5 points)</t>
  </si>
  <si>
    <t>0.5 point</t>
  </si>
  <si>
    <t>g.</t>
  </si>
  <si>
    <t>h.</t>
  </si>
  <si>
    <t>Sub-total (Part 5)</t>
  </si>
  <si>
    <t>(Up to 1 point)</t>
  </si>
  <si>
    <t>(Up to 6 points)</t>
  </si>
  <si>
    <t>(Up to 2 points)</t>
  </si>
  <si>
    <t>Up to 12 points</t>
  </si>
  <si>
    <t>TOTAL(for Section B)</t>
  </si>
  <si>
    <t>(iv) Braille/tactile indicators on handrails</t>
  </si>
  <si>
    <t>(i) Walking surfaces are stable, firm, level and slip resistant</t>
  </si>
  <si>
    <t>Maintenance regime</t>
  </si>
  <si>
    <t>Award:</t>
  </si>
  <si>
    <t>ADDRESS</t>
  </si>
  <si>
    <t>ASSESSMENT DATE</t>
  </si>
  <si>
    <t>ASSESSORS</t>
  </si>
  <si>
    <t>:</t>
  </si>
  <si>
    <t>Design Approach Statement</t>
  </si>
  <si>
    <t>SOURCE/S OF CONSULTATION</t>
  </si>
  <si>
    <t>2)</t>
  </si>
  <si>
    <t>a. Documentation of consultation (attach supporting information)</t>
  </si>
  <si>
    <t>Consultation sessions with user experts</t>
  </si>
  <si>
    <t>PHILOSOPHY AND APPROACH</t>
  </si>
  <si>
    <t>3)</t>
  </si>
  <si>
    <t>b. Highlight how design proposal reflects this philosophy with specific examples (eg. UD provisions that support the intended experience )</t>
  </si>
  <si>
    <t>CONSTRAINTS FACED AND CORRESPONDING SOLUTIONS TO OVERCOME THEM</t>
  </si>
  <si>
    <t>4)</t>
  </si>
  <si>
    <t>a. Site constraints – space, terrain</t>
  </si>
  <si>
    <t>b. Existing structure</t>
  </si>
  <si>
    <t>c. Adjacent buildings/infrastructure</t>
  </si>
  <si>
    <t>d. Others</t>
  </si>
  <si>
    <t>KEY DESIGN ISSUES RELATED TO ACCESSIBILITY AND UD</t>
  </si>
  <si>
    <t>5)</t>
  </si>
  <si>
    <t>a. Approach</t>
  </si>
  <si>
    <t>b. Circulation</t>
  </si>
  <si>
    <t>c. Access to services</t>
  </si>
  <si>
    <t>ANY DEVIATIONS FROM THE CODE (please check applicability and attach waiver decision document/s)</t>
  </si>
  <si>
    <t>6)</t>
  </si>
  <si>
    <t>INTEGRATION OF ACCESS PHILOSOPHY AND INFORMATION INTO LONG-TERM MANAGEMENT OF THE DEVELOPMENT</t>
  </si>
  <si>
    <t>7)</t>
  </si>
  <si>
    <t>a. Facilitate downstream maintenance through design</t>
  </si>
  <si>
    <t>c. Establish channel for user feedback</t>
  </si>
  <si>
    <r>
      <rPr>
        <b/>
        <sz val="11"/>
        <rFont val="Arial"/>
        <family val="2"/>
      </rPr>
      <t>Part 2: User-friendliness</t>
    </r>
    <r>
      <rPr>
        <b/>
        <sz val="11"/>
        <color rgb="FFC00000"/>
        <rFont val="Arial"/>
        <family val="2"/>
      </rPr>
      <t xml:space="preserve">
</t>
    </r>
    <r>
      <rPr>
        <b/>
        <sz val="11"/>
        <rFont val="Arial"/>
        <family val="2"/>
      </rPr>
      <t>Demonstrate user-centric approach in planning, design and provisions</t>
    </r>
  </si>
  <si>
    <t>c. Key users</t>
  </si>
  <si>
    <t>Subtotal</t>
  </si>
  <si>
    <t>1)</t>
  </si>
  <si>
    <t>yes/no</t>
  </si>
  <si>
    <t>OWNER / MANAGEMENT</t>
  </si>
  <si>
    <t>ARCHITECT / DESIGNER</t>
  </si>
  <si>
    <t xml:space="preserve"> DESCRIPTION OF OUTLET</t>
  </si>
  <si>
    <t xml:space="preserve">a. Size of Outlet (in m2) </t>
  </si>
  <si>
    <t>b. Type of establishement (eg. Retail, F&amp;B)</t>
  </si>
  <si>
    <t>Consultation sessions with existing/targeted users</t>
  </si>
  <si>
    <t>a. Overview of Owner/architect/designer’s philosophy regarding accessibility, business strategy and UD</t>
  </si>
  <si>
    <t>b. Communication of access philosophy and information on management</t>
  </si>
  <si>
    <t xml:space="preserve">Part 1: Accessibility
Provide safe, comfortable and seamless access and circulation 
</t>
  </si>
  <si>
    <t xml:space="preserve">1.1 Access &amp; Circulation </t>
  </si>
  <si>
    <t xml:space="preserve">
(ii) All entrances are accessible
</t>
  </si>
  <si>
    <t>(i) 1 accessible entrance; or</t>
  </si>
  <si>
    <t>Provisions at the entrance/s (pls check applicable)</t>
  </si>
  <si>
    <t>(i) Auto door/s or no doors at accessible entrance/s</t>
  </si>
  <si>
    <t xml:space="preserve">(ii) Step-less entry </t>
  </si>
  <si>
    <t xml:space="preserve">(iii) Ramp of suitable gradient
</t>
  </si>
  <si>
    <t>Accessible circulation routes leading to all accessible spaces and facilities are adequate for wheelchairs, baby carriages and shopping carts</t>
  </si>
  <si>
    <t>(i) 1 circulation route; or</t>
  </si>
  <si>
    <t>(ii) More than 50% of circulation routes; or</t>
  </si>
  <si>
    <t xml:space="preserve">(iii) All circulation routes </t>
  </si>
  <si>
    <t>1.5 points</t>
  </si>
  <si>
    <t>Lifts and lift lobbies with UD features (pls check applicable)</t>
  </si>
  <si>
    <t>(i) Seating provided at lift lobbies</t>
  </si>
  <si>
    <t>(ii) Seating provided within lifts</t>
  </si>
  <si>
    <t>(iii) Mirror fitted in the interior of lifts</t>
  </si>
  <si>
    <t>(iv) Visual emergency information display system</t>
  </si>
  <si>
    <t xml:space="preserve">(v) Others (pls specify):     </t>
  </si>
  <si>
    <t>Escalators with UD features (pls check applicable)</t>
  </si>
  <si>
    <t xml:space="preserve">(i) With minimum three horizontal steps length </t>
  </si>
  <si>
    <t xml:space="preserve">(ii) Extended railing </t>
  </si>
  <si>
    <t>(iii) Lighting system at the skirt guard</t>
  </si>
  <si>
    <t>(iv) Audio warning</t>
  </si>
  <si>
    <t xml:space="preserve">(v) Others (pls specify):      </t>
  </si>
  <si>
    <t>Staircase/s with UD features (pls check applicable)</t>
  </si>
  <si>
    <t>(i) Minimum tread width of 300mm and maximum riser height of 150mm</t>
  </si>
  <si>
    <t>(ii) Handrails on both sides of the staircase/s</t>
  </si>
  <si>
    <t>(iii) Secondary handrails for children</t>
  </si>
  <si>
    <t>1.2 Safety in movement &amp; use</t>
  </si>
  <si>
    <t>(Up to 3 points)</t>
  </si>
  <si>
    <t>Appropriate safety considerations along circulation route/s;</t>
  </si>
  <si>
    <t xml:space="preserve">(ii) Appropriate use of surface finishes to provide warning on change in level;
</t>
  </si>
  <si>
    <t xml:space="preserve">(iii) No obstacles, dangerous projections, protrusions and overhead hazards; </t>
  </si>
  <si>
    <t>(iv) Appropriate illumination level with direct and reflected glare minimised;</t>
  </si>
  <si>
    <t>(v) Splayed or rounded wall corner at changes of corridor direction;</t>
  </si>
  <si>
    <t>(vi) Recessed fixtures (door opening into circulation route, fire hose reels, pipes, ducts etc.);</t>
  </si>
  <si>
    <t xml:space="preserve">(vii) Others (pls specify):      
</t>
  </si>
  <si>
    <t>2.1 Way-finding &amp; Information</t>
  </si>
  <si>
    <t>Business uses clear visual cues to aid users in orientation (e.g. atria, external views, focal elements/features, surface patterns/textures and colour)</t>
  </si>
  <si>
    <t>Directional signage</t>
  </si>
  <si>
    <t>(i) Directional signage and information are strategically located along accessible circulation routes leading to facilities and services</t>
  </si>
  <si>
    <t>(ii) Clarity of signage system
a. Easy-to-read characters appropriately sized in relation to intended viewing distance
b. Easy-to-understand pictographs
c. Good colour contrast
d. Good illumination on signage</t>
  </si>
  <si>
    <t>Online information on products and services offered are published and readily accessible.</t>
  </si>
  <si>
    <t>(i) Basic website with outlet location, products, service and price</t>
  </si>
  <si>
    <t xml:space="preserve">(iii) With reservation information, e.g. allow reservation on all days via online and/or phone </t>
  </si>
  <si>
    <t>(ii) With information on accessibility and family-friendly services</t>
  </si>
  <si>
    <t xml:space="preserve">Waiting / Resting areas </t>
  </si>
  <si>
    <t>(i) Adequate seating</t>
  </si>
  <si>
    <t>(ii) Seats with grab bars/arm rests</t>
  </si>
  <si>
    <t>(iii) Seats of varying heights to cater to users of different statures</t>
  </si>
  <si>
    <t>(iv) Adjacent space/s for wheelchair and/or baby carriage</t>
  </si>
  <si>
    <t>(v) Movable furniture to allow for creation of extra space, if required</t>
  </si>
  <si>
    <t xml:space="preserve">(vi) Others (pls specify):      </t>
  </si>
  <si>
    <t xml:space="preserve">Clarity of printed or written materials such as menu, product pricing, advertising information and bills
a. Easy-to-read characters appropriately sized in relation to intended viewing distance
b. Easy-to-understand pictographs
c. Good colour contrast
d. Clearly categorised </t>
  </si>
  <si>
    <t xml:space="preserve">0.5 point each
(up to 2 points)
</t>
  </si>
  <si>
    <t>0.5 point each
(up to 2 points)</t>
  </si>
  <si>
    <t>Sanitary facilities</t>
  </si>
  <si>
    <t>(i) Provision of ambulant friendly toilets/cubicles and urinals beyond prevailing Accessibility Code requirements</t>
  </si>
  <si>
    <t>(ii) Provision of grabs bars on both sides of wash basin/s</t>
  </si>
  <si>
    <t>(iii) Provision of any of the child-friendly sanitary facilities</t>
  </si>
  <si>
    <t>a. Basin</t>
  </si>
  <si>
    <t xml:space="preserve">b. Water closet </t>
  </si>
  <si>
    <t xml:space="preserve">c. Urinal </t>
  </si>
  <si>
    <t xml:space="preserve">d.Child protection seat in cubicle </t>
  </si>
  <si>
    <t xml:space="preserve">e. Diaper changing station </t>
  </si>
  <si>
    <t>(iv) Designated family restroom fitted with adult and child-friendly sanitary facilities (WC, child-sized WC, wash basin, child protection seat, diaper changing station, bin)</t>
  </si>
  <si>
    <t>Designated nursing room (partitioned nursing area/s with seat/s) at an appropriate area for nursing mothers to feed and change their babies in privacy and comfort</t>
  </si>
  <si>
    <t>Provision of any of the following facilities (pls check applicable)</t>
  </si>
  <si>
    <t>(Up to 8 points)</t>
  </si>
  <si>
    <t xml:space="preserve">0.5 point </t>
  </si>
  <si>
    <t>(up to 2.5 points)</t>
  </si>
  <si>
    <t xml:space="preserve"> 2 points</t>
  </si>
  <si>
    <t>(i) Wash basin</t>
  </si>
  <si>
    <t>(ii) Diaper changing station/counter</t>
  </si>
  <si>
    <t>(iii) Hot water dispenser</t>
  </si>
  <si>
    <t>(iv) Space/s for baby carriage</t>
  </si>
  <si>
    <t>(v) Lounge area</t>
  </si>
  <si>
    <t>Activity area for family (pls check applicable)</t>
  </si>
  <si>
    <t>(i) Safe environment, e.g. sited away/barricaded from potential hazards, shock-proofed floor surface, play equipment of non-toxic materials and with rounded edges</t>
  </si>
  <si>
    <t>(ii) Certification by Certified Playground Safety Inspector (CPSI) or relevant authorities</t>
  </si>
  <si>
    <t>(iii) Play equipment or activity suitable for use by persons with disabilities</t>
  </si>
  <si>
    <t xml:space="preserve">(iv)Play equipment or activity suitable for children of various age groups </t>
  </si>
  <si>
    <t>(v) Ample seating provided nearby for visual supervision by caregivers</t>
  </si>
  <si>
    <t>(i) Accessible counter with knee space.</t>
  </si>
  <si>
    <t>(ii) A call button at prominent areas to call for assistance</t>
  </si>
  <si>
    <t>(iii) Hearing Enhancement System provided</t>
  </si>
  <si>
    <t>(i) A variety of tables and seating arrangements to cater to groups of different sizes, wheelchair users, baby carriages, baby seats</t>
  </si>
  <si>
    <t>(ii) Provision of baby/toddler seats</t>
  </si>
  <si>
    <t>(iii) A call button to call for assistance</t>
  </si>
  <si>
    <t>(iv) Where fixed seating is provided, adequate space should be provided to accommodate wheelchair users and baby seats.</t>
  </si>
  <si>
    <t>a. At least 60% of overall seating provision should not be fixed</t>
  </si>
  <si>
    <t>b. With clear space of 900mm to move easily between tables</t>
  </si>
  <si>
    <t xml:space="preserve">(i) Display and storage units are </t>
  </si>
  <si>
    <t>a. of durable materials and be easy to maintain, clean and where appropriate, able to be disinfected</t>
  </si>
  <si>
    <t>b. solid, stable, with splayed or rounded corners and edges</t>
  </si>
  <si>
    <t>(ii) Design takes into consideration the safety of customer, e.g. knives and other hazardous products are out of reach of children</t>
  </si>
  <si>
    <t>(iv) Call button along aisles for assistance</t>
  </si>
  <si>
    <t>(v) Magnifying glasses along aisles to help read products labels</t>
  </si>
  <si>
    <t>i.</t>
  </si>
  <si>
    <t>(i) Full length mirrors, mounted in a position affording a view to a person on the wheelchair as well as to a person in a standing position</t>
  </si>
  <si>
    <t xml:space="preserve">(iii) With bench seat </t>
  </si>
  <si>
    <t>2.3 Value-added services/facilities</t>
  </si>
  <si>
    <t>Other services/facilities (pls check applicable)</t>
  </si>
  <si>
    <t>(i) Free services, e.g. baby carriage, kiddycabs, wheelchair and/or motorised scooter, reading glasses rental service</t>
  </si>
  <si>
    <t>(ii) Premium (chargeable) services, e.g. volunteer shopping, delivery programme (such as- home-delivery website, home delivery for bulk items), child-minding service</t>
  </si>
  <si>
    <t>(iii) Self-service technologies – self-checkout, self-ordering, e.g. place orders via an iPad e-menu</t>
  </si>
  <si>
    <t>(iv) Queue management system / solution</t>
  </si>
  <si>
    <t>(v) Separate priority queues or service counters for parents with young children, elderly, persons with disabilities</t>
  </si>
  <si>
    <t>(vi) Free WiFi access</t>
  </si>
  <si>
    <t>(vii) Mobile phone charging service</t>
  </si>
  <si>
    <t>(viii) Lockers for heavy belongings and baby carriage</t>
  </si>
  <si>
    <t xml:space="preserve">(ix) Accessible interactive information kiosk/s and/or directory </t>
  </si>
  <si>
    <t>(x) Accessible ATMs/cash card top-up machine</t>
  </si>
  <si>
    <t>(xi) Accessible drinking fountain/s and/or vending machine/s</t>
  </si>
  <si>
    <t xml:space="preserve">(xii) Others (pls specify):      </t>
  </si>
  <si>
    <t>(v) Designated dining areas/features for family with young children, elderly</t>
  </si>
  <si>
    <t>a. Tables and seats of lower height</t>
  </si>
  <si>
    <t>b. Priority seating for elderly</t>
  </si>
  <si>
    <t>c. Table hooks/holes for bags and mobility aids</t>
  </si>
  <si>
    <t xml:space="preserve">(vi) Furniture / Fittings are </t>
  </si>
  <si>
    <t>(Up to 3.5 points)</t>
  </si>
  <si>
    <t>(Up to 2.5 points)</t>
  </si>
  <si>
    <t>SECTION B REQUIREMENTS
min. 25 pts from combination of the following</t>
  </si>
  <si>
    <t>3.1 Organisation policy</t>
  </si>
  <si>
    <t>Part 3: Strategy</t>
  </si>
  <si>
    <t>(Up to 7 points)</t>
  </si>
  <si>
    <t>Business adopts a family-friendly policy, i.e. welcomes family customers of all abilities and profiles</t>
  </si>
  <si>
    <t>There are clear strategies, goals, action plans and resources established to support family-friendly directions</t>
  </si>
  <si>
    <t>(i) Basic; or</t>
  </si>
  <si>
    <t>(ii) Comprehensive</t>
  </si>
  <si>
    <t>Business monitors industry standards on family-friendliness to benchmark against competitors</t>
  </si>
  <si>
    <t xml:space="preserve">Business reviews service design regularly, considering family customers’ needs, expectations and preferences </t>
  </si>
  <si>
    <t>Management is deliberate in ensuring staff at all levels are equipped to deliver family-friendly service</t>
  </si>
  <si>
    <t>3.2 Product and service mix</t>
  </si>
  <si>
    <t xml:space="preserve">Product and service offerings cater to families' needs.
(pls check applicable)
</t>
  </si>
  <si>
    <t>(ii) Good quality</t>
  </si>
  <si>
    <t>(iii) A variety of options are available for different members of a family, e.g. menus with smaller portions, less spicy, low-fat, low-sodium choices etc. catering to three generations of customers</t>
  </si>
  <si>
    <t>(iv) Discounts, rebates or bonus – family packages, free for kids, rebates for seniors</t>
  </si>
  <si>
    <t>3.3 Marketing and promotions</t>
  </si>
  <si>
    <t>There are strategies and plans to market and promote family-friendly product and service offerings, e.g. family-focused activity line-up, kids' club</t>
  </si>
  <si>
    <t>Business partners are influenced/incentivised to participate in family-friendly product and service offerings</t>
  </si>
  <si>
    <t xml:space="preserve">2 points </t>
  </si>
  <si>
    <t xml:space="preserve">1 point </t>
  </si>
  <si>
    <t>Part 4: Service</t>
  </si>
  <si>
    <t>4.1 Service standards</t>
  </si>
  <si>
    <t>There are relevant SOPs on service excellence specifically for family customers</t>
  </si>
  <si>
    <t>(i) Spot and assist those who need help</t>
  </si>
  <si>
    <t>(ii) Familiarity with products and services to provide the most suitable advice for customers</t>
  </si>
  <si>
    <t>Business encourages staff to contribute towards a more family-friendly environment for family customers, and recognises and rewards staff with excellent family-friendly service performance.</t>
  </si>
  <si>
    <t>Management monitors and analyses service team performance regularly</t>
  </si>
  <si>
    <t>4.2 Staff Training</t>
  </si>
  <si>
    <t xml:space="preserve">(Up to 20 points) </t>
  </si>
  <si>
    <t>Staff are empowered to manage customer satisfaction</t>
  </si>
  <si>
    <t>Permanent staff are trained in the business's SOPs and have opportunities to refresh less-used SOPs, e.g. emergency procedures, and details of premises such as locations of facilities etc.</t>
  </si>
  <si>
    <t>(iii) At least 80%</t>
  </si>
  <si>
    <t>Casual staff are trained on in-house SOPs, e.g. in areas of work, emergency and safety matters</t>
  </si>
  <si>
    <t>Tenants are trained in the business's SOPs and have opportunities to refresh less-used SOPs, e.g. emergency procedures, and details of premises such as locations of facilities etc.</t>
  </si>
  <si>
    <t>(ii) 50% to &lt; 80%; or</t>
  </si>
  <si>
    <t>Permanent staff are trained to provide service to different types of family customers, including young families, the elderly and persons with disabilities:</t>
  </si>
  <si>
    <t>(i) Generic service training, e.g. in-house, first aid, WSQ service excellence courses</t>
  </si>
  <si>
    <t>At least 50% staff</t>
  </si>
  <si>
    <t xml:space="preserve">(ii) WSQ service excellence family-friendly service courses designed by MSF </t>
  </si>
  <si>
    <t>&gt; 90% staff</t>
  </si>
  <si>
    <t>Casual staff are trained on good service delivery</t>
  </si>
  <si>
    <t>Tenants are trained to provide service to different types of family customers, including young families, the elderly and persons with disabilities</t>
  </si>
  <si>
    <t xml:space="preserve">(i) Generic service training, e.g. in-house, first aid, WSQ service excellence courses </t>
  </si>
  <si>
    <t>30% to &lt; 50% (non-zero)of tenants; or</t>
  </si>
  <si>
    <t>4.3 Communications</t>
  </si>
  <si>
    <t>Business provides clear communications to employees on organisation philosophy and handling public user feedback</t>
  </si>
  <si>
    <t>There are sufficient channels for customers to provide feedback</t>
  </si>
  <si>
    <t>Business collates all feedback and ensures timely response where necessary</t>
  </si>
  <si>
    <t>Business gathers and analyses feedback from customers to enhance customer satisfaction</t>
  </si>
  <si>
    <t>4.4 Public Awareness</t>
  </si>
  <si>
    <t>Business raises greater public awareness towards family-friendly features</t>
  </si>
  <si>
    <t>(i) Educational signage on family-friendly initiatives/messages</t>
  </si>
  <si>
    <t>(ii) Prominent display of logo, e.g. UD Mark, UDFF Mark</t>
  </si>
  <si>
    <t xml:space="preserve">(iii) Others (pls specify):      </t>
  </si>
  <si>
    <t>Sub-total (Part 4)</t>
  </si>
  <si>
    <t>Up to 30 points</t>
  </si>
  <si>
    <t>Up to 8 points</t>
  </si>
  <si>
    <t>Up to 50 points</t>
  </si>
  <si>
    <t>Part 5: Operations &amp; Maintenance</t>
  </si>
  <si>
    <t>Design consideration made to ease maintenance of facilities, features and fittings</t>
  </si>
  <si>
    <t>Facilities are well maintained for hygiene and safety and comply with all applicable cleanliness and housekeeping standards and practices</t>
  </si>
  <si>
    <t>Emergency facilities &amp; procedures</t>
  </si>
  <si>
    <t>(i) Provision of first-aid facilities</t>
  </si>
  <si>
    <t>(ii) Provision of AED (automated external defibrillator)</t>
  </si>
  <si>
    <t>(iii) Emergency training of staff and (where applicable) tenants addresses warning and evacuation of all customers</t>
  </si>
  <si>
    <t>(i) Establish procedures for regular inspection, testing and maintenance</t>
  </si>
  <si>
    <t>(ii) Conduct regular audits to ensure good working condition of facilities, features and fittings</t>
  </si>
  <si>
    <t xml:space="preserve">Part 6: Deployment of Business Concept and Design Integration 
Demonstrate user-centric approach in the business practice and design of spaces as well as holistic and aesthetic incorporation of UD and family-friendly principles/features, deployed to good results from the user perspective.
</t>
  </si>
  <si>
    <t xml:space="preserve">SECTION C REQUIREMENTS
min. 10 pts from combination of the following
</t>
  </si>
  <si>
    <t xml:space="preserve">6.1 Concepts that Create Conducive Environments for Intended Use. Business applies UD principles to enable users of all abilities to access its products and/or services. 
</t>
  </si>
  <si>
    <t xml:space="preserve"> (max 10 points)</t>
  </si>
  <si>
    <t>Sub-total (Part 6)</t>
  </si>
  <si>
    <t>GRAND TOTAL 
(for Sections A+B+C)</t>
  </si>
  <si>
    <t>Up to 35 points</t>
  </si>
  <si>
    <t>(up to 5.5 points)</t>
  </si>
  <si>
    <t>(Up to 4 points)</t>
  </si>
  <si>
    <t xml:space="preserve">Sub-total (Part 1)       Up to 15 points  </t>
  </si>
  <si>
    <t xml:space="preserve">Up to 30 points
</t>
  </si>
  <si>
    <t>(iii) All goods displayed are visible to all customers. Display same product items on different reachable shelving levels.</t>
  </si>
  <si>
    <t>TOTAL(for Section A)</t>
  </si>
  <si>
    <t xml:space="preserve">NAME OF OUTLET / DEVELOPMENT        </t>
  </si>
  <si>
    <t>SECTION A REQUIREMENTS
min. 20 pts from combination of the following</t>
  </si>
  <si>
    <t>(Up to 21 points)</t>
  </si>
  <si>
    <t>NAME OF BUSINESS:</t>
  </si>
  <si>
    <t>8)</t>
  </si>
  <si>
    <t>b. Service design (How do you design your service to cater to family customers)</t>
  </si>
  <si>
    <t>a. Product design (How do you design your product mix and/or marketing/promotion to cater to family customers?)</t>
  </si>
  <si>
    <t>d. How does this fit into your business’s mission?</t>
  </si>
  <si>
    <t>e. Others</t>
  </si>
  <si>
    <t>(up to 2 points)</t>
  </si>
  <si>
    <t>At least 50%</t>
  </si>
  <si>
    <t>30% to &lt;50% of tenants; or</t>
  </si>
  <si>
    <t>(vi) Others (pls specify): __________</t>
  </si>
  <si>
    <t>Signages and printed materials with Braille and/or tactile or audio formats</t>
  </si>
  <si>
    <r>
      <t xml:space="preserve">BCA-MSF </t>
    </r>
    <r>
      <rPr>
        <b/>
        <sz val="16"/>
        <color theme="9"/>
        <rFont val="Arial"/>
        <family val="2"/>
      </rPr>
      <t>UDFF Mark</t>
    </r>
  </si>
  <si>
    <t>(i) Good value for money</t>
  </si>
  <si>
    <t>(i) 30% to &lt; 50% of staff; or</t>
  </si>
  <si>
    <t>(i) 30% to &lt; 50% of tenants; or</t>
  </si>
  <si>
    <t>30% to &lt; 50% of staff; or</t>
  </si>
  <si>
    <t>&gt; 60% to 90% of staff; or</t>
  </si>
  <si>
    <t>ADDRESS OF OUTLET:</t>
  </si>
  <si>
    <t>KEY DESIGN ISSUES RELATED TO FAMILY-FRIENDLY SERVICE</t>
  </si>
  <si>
    <t xml:space="preserve">Pre-assessment consultation with BCA (UD Dept) </t>
  </si>
  <si>
    <t>VERSION 1.0 (2018)</t>
  </si>
  <si>
    <t xml:space="preserve">Counters and checkouts </t>
  </si>
  <si>
    <t>Display and storage  (Applicable to tenants only)</t>
  </si>
  <si>
    <t>Fitting rooms  (Applicable to tenants only)</t>
  </si>
  <si>
    <r>
      <t xml:space="preserve">Dining area </t>
    </r>
    <r>
      <rPr>
        <i/>
        <sz val="11"/>
        <color theme="1"/>
        <rFont val="Arial"/>
        <family val="2"/>
      </rPr>
      <t xml:space="preserve"> </t>
    </r>
    <r>
      <rPr>
        <sz val="11"/>
        <color theme="1"/>
        <rFont val="Arial"/>
        <family val="2"/>
      </rPr>
      <t>(Applicable to tenants only)</t>
    </r>
  </si>
  <si>
    <t>Accessible entrances for wheelchairs, baby carriages and shopping carts</t>
  </si>
  <si>
    <t>Ambulant-friendly, family-friendly sanitary facilities and nursing room are provided within the development (Note: Applicable only to tenants where toilet and nursing room provision within the outlet is not feasible)</t>
  </si>
  <si>
    <t>All staff are required to undergo 40 number of hours of training each year to enhance service quality to family customers.</t>
  </si>
  <si>
    <r>
      <t>Clear signage leading to nearby toilets, nursing room and/or customer service to direct customers to them</t>
    </r>
    <r>
      <rPr>
        <i/>
        <sz val="11"/>
        <color theme="1"/>
        <rFont val="Arial"/>
        <family val="2"/>
      </rPr>
      <t xml:space="preserve"> </t>
    </r>
    <r>
      <rPr>
        <sz val="11"/>
        <color theme="1"/>
        <rFont val="Arial"/>
        <family val="2"/>
      </rPr>
      <t>(Note: Applicable to tenants only where toilet and nursing room provision within the outlet is not feasible)</t>
    </r>
  </si>
  <si>
    <t>Space within the room wide enough for customers in wheelchairs and mothers with prams or baby carriages. Minimum size 1000mm x 1200mm.</t>
  </si>
  <si>
    <t>(ii) Sufficient clothing hooks or rails at 2 heights for a person on the wheelchair as well as to a person in a standing position</t>
  </si>
  <si>
    <t xml:space="preserve">Examples:
- Thoughtful planning layout and way-finding makes it easy to navigate the business, the design of spaces, features and facilities provide flexibility for adaptation to different users, and allows for changing needs over time, Innovation in design/technology mitigates space constraints to allow for a family-friendly environment, Families find it easy and convenient to access the business, families find the environment conducive for family bonding e.g. customised cushioned bench backings for seniors, broad seats safe for children.
- Please elaborate on your concepts here (attach additional write-up if required) :    
</t>
  </si>
  <si>
    <t xml:space="preserve">6.3 Overall User Experience: Integration of Equitable Use Facilities and Services
A holistic approach in the planning and design of UD and family-friendly features and service standards. Business considers its customers’ journey and lifecycle relationships when applying UD principles and coming up with business strategies to address the needs of diverse customers.
Examples:
- Products and/or services are attractive to families and made accessible through UD, UD and family-friendly features complement overall aesthetic design/theme of premises, family customers of all ages and abilities are able to enjoy time spent at the business, family bonding is facilitated through pleasing family-orientated ambience suited for various family activities, families have a positive experience with the business, e.g. they feel welcomed and comfortable, business has a high proportion of repeat family customers.
- Please provide your input here (attach additional write-up if required):    
</t>
  </si>
  <si>
    <t xml:space="preserve">6.2 Deployment of Business Practice
Customers’ journey through the business is considered in the design and implementation of strategies to address the needs of family customers.
Examples:
- Products and services cater to the needs of families, Families find the business’s strategies useful, e.g. family themes/zones, and would make a trip to the business specifically for them, family bonding through the consumption of the business’s products and/or services is possible with family-friendly strategies and service, customer service feedback surveys show consistently good results, service staff receives frequent compliments from family customers, Innovation in design/technology enhances service methods / workflow, optimise resources, etc.
-  Please elaborate on your business practice here (attach additional write-up if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</si>
</sst>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Arial"/>
      <family val="2"/>
    </font>
    <font>
      <sz val="11"/>
      <color theme="1"/>
      <name val="Arial"/>
      <family val="2"/>
    </font>
    <font>
      <b/>
      <sz val="11"/>
      <color rgb="FFC00000"/>
      <name val="Arial"/>
      <family val="2"/>
    </font>
    <font>
      <sz val="11"/>
      <color theme="1"/>
      <name val="Arial"/>
      <family val="2"/>
    </font>
    <font>
      <b/>
      <sz val="11"/>
      <color theme="1"/>
      <name val="Arial"/>
      <family val="2"/>
    </font>
    <font>
      <i/>
      <sz val="11"/>
      <color theme="1"/>
      <name val="Arial"/>
      <family val="2"/>
    </font>
    <font>
      <b/>
      <sz val="11"/>
      <name val="Arial"/>
      <family val="2"/>
    </font>
    <font>
      <sz val="11"/>
      <name val="Arial"/>
      <family val="2"/>
    </font>
    <font>
      <sz val="18"/>
      <color theme="4" tint="-0.249977111117893"/>
      <name val="Arial"/>
      <family val="2"/>
    </font>
    <font>
      <b/>
      <sz val="16"/>
      <color theme="1"/>
      <name val="Arial"/>
      <family val="2"/>
    </font>
    <font>
      <b/>
      <sz val="16"/>
      <color theme="9"/>
      <name val="Arial"/>
      <family val="2"/>
    </font>
    <font>
      <sz val="11"/>
      <color theme="4" tint="-0.249977111117893"/>
      <name val="Arial"/>
      <family val="2"/>
    </font>
    <font>
      <sz val="11"/>
      <color rgb="FFFF0000"/>
      <name val="Arial"/>
      <family val="2"/>
    </font>
  </fonts>
  <fills count="10">
    <fill>
      <patternFill patternType="none"/>
    </fill>
    <fill>
      <patternFill patternType="gray125"/>
    </fill>
    <fill>
      <patternFill patternType="solid">
        <fgColor rgb="FFFFFF66"/>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9"/>
        <bgColor indexed="64"/>
      </patternFill>
    </fill>
    <fill>
      <patternFill patternType="solid">
        <fgColor theme="4" tint="0.59999389629810485"/>
        <bgColor indexed="64"/>
      </patternFill>
    </fill>
    <fill>
      <patternFill patternType="solid">
        <fgColor rgb="FFFF99FF"/>
        <bgColor indexed="64"/>
      </patternFill>
    </fill>
    <fill>
      <patternFill patternType="solid">
        <fgColor theme="9" tint="0.59999389629810485"/>
        <bgColor indexed="64"/>
      </patternFill>
    </fill>
    <fill>
      <patternFill patternType="solid">
        <fgColor rgb="FFFFFF00"/>
        <bgColor indexed="64"/>
      </patternFill>
    </fill>
  </fills>
  <borders count="35">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style="thin">
        <color theme="1"/>
      </left>
      <right/>
      <top/>
      <bottom style="thin">
        <color theme="1"/>
      </bottom>
      <diagonal/>
    </border>
    <border>
      <left/>
      <right/>
      <top/>
      <bottom style="thin">
        <color indexed="64"/>
      </bottom>
      <diagonal/>
    </border>
    <border>
      <left/>
      <right/>
      <top style="thin">
        <color indexed="64"/>
      </top>
      <bottom style="thin">
        <color indexed="64"/>
      </bottom>
      <diagonal/>
    </border>
    <border>
      <left/>
      <right/>
      <top style="thin">
        <color theme="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bottom/>
      <diagonal/>
    </border>
    <border>
      <left/>
      <right/>
      <top style="thin">
        <color indexed="64"/>
      </top>
      <bottom/>
      <diagonal/>
    </border>
  </borders>
  <cellStyleXfs count="1">
    <xf numFmtId="0" fontId="0" fillId="0" borderId="0"/>
  </cellStyleXfs>
  <cellXfs count="273">
    <xf numFmtId="0" fontId="0" fillId="0" borderId="0" xfId="0"/>
    <xf numFmtId="0" fontId="0" fillId="0" borderId="0" xfId="0" applyProtection="1"/>
    <xf numFmtId="0" fontId="5" fillId="0" borderId="23" xfId="0" applyFont="1" applyBorder="1" applyAlignment="1" applyProtection="1">
      <alignment horizontal="left" vertical="center"/>
    </xf>
    <xf numFmtId="0" fontId="5" fillId="0" borderId="8" xfId="0" applyFont="1" applyBorder="1" applyAlignment="1" applyProtection="1">
      <alignment horizontal="left" vertical="center"/>
    </xf>
    <xf numFmtId="0" fontId="0" fillId="0" borderId="0" xfId="0" applyFill="1" applyProtection="1"/>
    <xf numFmtId="0" fontId="5" fillId="0" borderId="25" xfId="0" applyFont="1" applyBorder="1" applyAlignment="1" applyProtection="1">
      <alignment horizontal="left" vertical="center"/>
    </xf>
    <xf numFmtId="0" fontId="5" fillId="0" borderId="7" xfId="0" applyFont="1" applyBorder="1" applyAlignment="1" applyProtection="1">
      <alignment horizontal="left" vertical="center"/>
    </xf>
    <xf numFmtId="0" fontId="4" fillId="0" borderId="0" xfId="0" applyFont="1" applyProtection="1"/>
    <xf numFmtId="0" fontId="5" fillId="0" borderId="1" xfId="0" applyFont="1" applyBorder="1" applyAlignment="1" applyProtection="1">
      <alignment horizontal="left" vertical="center"/>
    </xf>
    <xf numFmtId="0" fontId="4" fillId="0" borderId="0" xfId="0" applyFont="1" applyAlignment="1" applyProtection="1">
      <alignment horizontal="center"/>
    </xf>
    <xf numFmtId="0" fontId="4" fillId="0" borderId="17" xfId="0" applyFont="1" applyBorder="1" applyAlignment="1" applyProtection="1">
      <alignment horizontal="center" vertical="top"/>
    </xf>
    <xf numFmtId="0" fontId="4" fillId="0" borderId="0" xfId="0" applyFont="1" applyAlignme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vertical="center"/>
    </xf>
    <xf numFmtId="0" fontId="4" fillId="4" borderId="25" xfId="0" applyFont="1" applyFill="1" applyBorder="1" applyProtection="1"/>
    <xf numFmtId="49" fontId="5" fillId="4" borderId="7" xfId="0" applyNumberFormat="1" applyFont="1" applyFill="1" applyBorder="1" applyAlignment="1" applyProtection="1">
      <alignment horizontal="right" vertical="center" wrapText="1"/>
    </xf>
    <xf numFmtId="0" fontId="9" fillId="0" borderId="0" xfId="0" applyFont="1" applyAlignment="1" applyProtection="1">
      <alignment horizontal="right" wrapText="1"/>
    </xf>
    <xf numFmtId="0" fontId="4" fillId="0" borderId="0" xfId="0" applyFont="1" applyAlignment="1" applyProtection="1">
      <alignment horizontal="right"/>
    </xf>
    <xf numFmtId="0" fontId="4" fillId="2" borderId="26"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xf>
    <xf numFmtId="0" fontId="7" fillId="4" borderId="26" xfId="0" applyFont="1" applyFill="1" applyBorder="1" applyAlignment="1" applyProtection="1">
      <alignment horizontal="left" vertical="center"/>
    </xf>
    <xf numFmtId="0" fontId="4" fillId="5" borderId="15" xfId="0" applyFont="1" applyFill="1" applyBorder="1" applyAlignment="1" applyProtection="1">
      <alignment horizontal="center" vertical="center"/>
    </xf>
    <xf numFmtId="0" fontId="4" fillId="5" borderId="25" xfId="0" applyFont="1" applyFill="1" applyBorder="1" applyProtection="1"/>
    <xf numFmtId="0" fontId="4" fillId="5" borderId="26" xfId="0" applyFont="1" applyFill="1" applyBorder="1" applyAlignment="1" applyProtection="1">
      <alignment horizontal="center" vertical="center"/>
    </xf>
    <xf numFmtId="0" fontId="10" fillId="0" borderId="0" xfId="0" applyFont="1" applyAlignment="1" applyProtection="1"/>
    <xf numFmtId="0" fontId="5" fillId="0" borderId="0" xfId="0" applyFont="1" applyAlignment="1" applyProtection="1">
      <alignment horizontal="left" vertical="center" wrapText="1"/>
    </xf>
    <xf numFmtId="0" fontId="5" fillId="0" borderId="0" xfId="0" applyFont="1" applyAlignment="1" applyProtection="1"/>
    <xf numFmtId="0" fontId="4" fillId="0" borderId="0" xfId="0" applyFont="1" applyAlignment="1" applyProtection="1"/>
    <xf numFmtId="0" fontId="4" fillId="0" borderId="0" xfId="0" applyFont="1" applyAlignment="1" applyProtection="1">
      <alignment horizontal="left" vertical="center" wrapText="1"/>
    </xf>
    <xf numFmtId="0" fontId="4" fillId="0" borderId="9" xfId="0" applyFont="1" applyBorder="1" applyAlignment="1" applyProtection="1">
      <alignment horizontal="left" vertical="center" wrapText="1"/>
      <protection locked="0"/>
    </xf>
    <xf numFmtId="0" fontId="5" fillId="0" borderId="0" xfId="0" applyFont="1" applyAlignment="1" applyProtection="1">
      <alignment horizontal="right" vertical="center"/>
    </xf>
    <xf numFmtId="0" fontId="4" fillId="0" borderId="9" xfId="0" applyFont="1" applyBorder="1" applyAlignment="1" applyProtection="1">
      <alignment horizontal="left" vertical="top" wrapText="1"/>
      <protection locked="0"/>
    </xf>
    <xf numFmtId="0" fontId="4" fillId="3" borderId="9" xfId="0" applyFont="1" applyFill="1" applyBorder="1" applyProtection="1">
      <protection locked="0"/>
    </xf>
    <xf numFmtId="0" fontId="5" fillId="0" borderId="0" xfId="0" applyFont="1" applyAlignment="1" applyProtection="1">
      <alignment horizontal="right" vertical="top"/>
    </xf>
    <xf numFmtId="0" fontId="4" fillId="0" borderId="0" xfId="0" applyFont="1" applyAlignment="1" applyProtection="1">
      <alignment horizontal="right" vertical="center"/>
    </xf>
    <xf numFmtId="0" fontId="4" fillId="6" borderId="24"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6" borderId="33" xfId="0" applyFont="1" applyFill="1" applyBorder="1" applyAlignment="1" applyProtection="1">
      <alignment horizontal="center" vertical="center"/>
    </xf>
    <xf numFmtId="0" fontId="4" fillId="6" borderId="26"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4" fillId="7" borderId="9" xfId="0" applyFont="1" applyFill="1" applyBorder="1" applyAlignment="1" applyProtection="1">
      <alignment horizontal="center" vertical="center"/>
    </xf>
    <xf numFmtId="0" fontId="4" fillId="0" borderId="0" xfId="0" applyFont="1"/>
    <xf numFmtId="0" fontId="4" fillId="0" borderId="9" xfId="0" applyFont="1" applyBorder="1" applyAlignment="1" applyProtection="1">
      <alignment wrapText="1"/>
      <protection locked="0"/>
    </xf>
    <xf numFmtId="0" fontId="4" fillId="0" borderId="0" xfId="0" applyFont="1" applyBorder="1" applyAlignment="1" applyProtection="1">
      <alignment wrapText="1"/>
    </xf>
    <xf numFmtId="0" fontId="4" fillId="0" borderId="9" xfId="0" applyFont="1" applyBorder="1" applyAlignment="1" applyProtection="1">
      <alignment vertical="center" wrapText="1"/>
      <protection locked="0"/>
    </xf>
    <xf numFmtId="0" fontId="4" fillId="0" borderId="0" xfId="0" applyFont="1" applyBorder="1" applyAlignment="1" applyProtection="1">
      <alignment vertical="center" wrapText="1"/>
    </xf>
    <xf numFmtId="0" fontId="4" fillId="0" borderId="0" xfId="0" applyFont="1" applyBorder="1" applyAlignment="1" applyProtection="1">
      <alignment horizontal="left" vertical="center" wrapText="1"/>
    </xf>
    <xf numFmtId="0" fontId="2" fillId="4" borderId="25" xfId="0" applyFont="1" applyFill="1" applyBorder="1" applyProtection="1"/>
    <xf numFmtId="0" fontId="2" fillId="4" borderId="26" xfId="0" applyFont="1" applyFill="1" applyBorder="1" applyAlignment="1" applyProtection="1">
      <alignment horizontal="center" vertical="center"/>
    </xf>
    <xf numFmtId="0" fontId="2" fillId="0" borderId="0" xfId="0" applyFont="1" applyProtection="1"/>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16" xfId="0" applyFont="1" applyBorder="1" applyAlignment="1" applyProtection="1">
      <alignment horizontal="center" vertical="top"/>
    </xf>
    <xf numFmtId="0" fontId="4" fillId="0" borderId="2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2" borderId="3"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0" borderId="26" xfId="0" applyFont="1" applyBorder="1" applyAlignment="1" applyProtection="1">
      <alignment horizontal="center" vertical="center"/>
    </xf>
    <xf numFmtId="0" fontId="2" fillId="0" borderId="16" xfId="0" applyFont="1" applyBorder="1" applyAlignment="1" applyProtection="1">
      <alignment horizontal="center" vertical="top"/>
    </xf>
    <xf numFmtId="0" fontId="1" fillId="0" borderId="0" xfId="0" applyFont="1" applyAlignment="1" applyProtection="1">
      <alignment horizontal="left" vertical="center" wrapText="1"/>
    </xf>
    <xf numFmtId="49" fontId="1" fillId="0" borderId="0" xfId="0" applyNumberFormat="1" applyFont="1" applyBorder="1" applyAlignment="1" applyProtection="1">
      <alignment vertical="center" wrapText="1"/>
    </xf>
    <xf numFmtId="49" fontId="1" fillId="0" borderId="2" xfId="0" applyNumberFormat="1" applyFont="1" applyBorder="1" applyAlignment="1" applyProtection="1">
      <alignment vertical="center" wrapText="1"/>
    </xf>
    <xf numFmtId="49" fontId="1" fillId="0" borderId="16" xfId="0" applyNumberFormat="1" applyFont="1" applyBorder="1" applyAlignment="1" applyProtection="1">
      <alignment vertical="center" wrapText="1"/>
    </xf>
    <xf numFmtId="49" fontId="1" fillId="0" borderId="9" xfId="0" applyNumberFormat="1" applyFont="1" applyBorder="1" applyAlignment="1" applyProtection="1">
      <alignment vertical="center" wrapText="1"/>
    </xf>
    <xf numFmtId="0" fontId="1" fillId="0" borderId="17" xfId="0" applyFont="1" applyBorder="1" applyAlignment="1" applyProtection="1">
      <alignment horizontal="center" vertical="top"/>
    </xf>
    <xf numFmtId="0" fontId="1" fillId="0" borderId="17" xfId="0" applyFont="1" applyBorder="1" applyAlignment="1" applyProtection="1">
      <alignment horizontal="center" vertical="top"/>
    </xf>
    <xf numFmtId="0" fontId="1" fillId="0" borderId="9" xfId="0" applyFont="1" applyBorder="1" applyAlignment="1" applyProtection="1">
      <alignment horizontal="center" vertical="center"/>
    </xf>
    <xf numFmtId="0" fontId="1" fillId="0" borderId="25" xfId="0" applyFont="1" applyBorder="1" applyAlignment="1" applyProtection="1">
      <alignment horizontal="center" vertical="center"/>
    </xf>
    <xf numFmtId="49" fontId="1" fillId="0" borderId="6" xfId="0" applyNumberFormat="1" applyFont="1" applyBorder="1" applyAlignment="1" applyProtection="1">
      <alignment vertical="center" wrapText="1"/>
    </xf>
    <xf numFmtId="49" fontId="1" fillId="0" borderId="9" xfId="0" applyNumberFormat="1" applyFont="1" applyBorder="1" applyAlignment="1" applyProtection="1">
      <alignment horizontal="left" vertical="center" wrapText="1"/>
    </xf>
    <xf numFmtId="49" fontId="1" fillId="0" borderId="9" xfId="0" applyNumberFormat="1" applyFont="1" applyBorder="1" applyAlignment="1" applyProtection="1">
      <alignment horizontal="left" vertical="top" wrapText="1"/>
    </xf>
    <xf numFmtId="49" fontId="1" fillId="0" borderId="34" xfId="0" applyNumberFormat="1" applyFont="1" applyBorder="1" applyAlignment="1" applyProtection="1">
      <alignment vertical="center" wrapText="1"/>
    </xf>
    <xf numFmtId="49" fontId="1" fillId="0" borderId="9" xfId="0" applyNumberFormat="1" applyFont="1" applyBorder="1" applyAlignment="1" applyProtection="1">
      <alignment horizontal="left" vertical="center"/>
    </xf>
    <xf numFmtId="49" fontId="1" fillId="0" borderId="0" xfId="0" applyNumberFormat="1" applyFont="1" applyBorder="1" applyAlignment="1" applyProtection="1">
      <alignment horizontal="left" vertical="center" wrapText="1"/>
    </xf>
    <xf numFmtId="49" fontId="1" fillId="0" borderId="2" xfId="0" applyNumberFormat="1" applyFont="1" applyBorder="1" applyAlignment="1" applyProtection="1">
      <alignment horizontal="left" vertical="center" wrapText="1"/>
    </xf>
    <xf numFmtId="0" fontId="1" fillId="0" borderId="16" xfId="0" applyFont="1" applyBorder="1" applyAlignment="1" applyProtection="1">
      <alignment horizontal="center" vertical="top"/>
    </xf>
    <xf numFmtId="0" fontId="1" fillId="0" borderId="7" xfId="0" applyFont="1" applyBorder="1" applyAlignment="1" applyProtection="1">
      <alignment horizontal="left" vertical="center"/>
    </xf>
    <xf numFmtId="0" fontId="1" fillId="0" borderId="7" xfId="0" applyFont="1" applyBorder="1" applyAlignment="1" applyProtection="1">
      <alignment horizontal="left" vertical="center" wrapText="1"/>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9" xfId="0" applyFont="1" applyBorder="1" applyAlignment="1" applyProtection="1">
      <alignment horizontal="center" vertical="top"/>
    </xf>
    <xf numFmtId="0" fontId="1" fillId="0" borderId="7" xfId="0" applyFont="1" applyBorder="1" applyAlignment="1" applyProtection="1">
      <alignment vertical="top" wrapText="1"/>
    </xf>
    <xf numFmtId="49" fontId="1" fillId="0" borderId="25" xfId="0" applyNumberFormat="1" applyFont="1" applyBorder="1" applyAlignment="1" applyProtection="1">
      <alignment vertical="center" wrapText="1"/>
    </xf>
    <xf numFmtId="0" fontId="1" fillId="0" borderId="25"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49" fontId="1" fillId="0" borderId="7" xfId="0" applyNumberFormat="1" applyFont="1" applyBorder="1" applyAlignment="1" applyProtection="1">
      <alignment vertical="center" wrapText="1"/>
    </xf>
    <xf numFmtId="49" fontId="1" fillId="0" borderId="10" xfId="0" applyNumberFormat="1" applyFont="1" applyBorder="1" applyAlignment="1" applyProtection="1">
      <alignment vertical="center" wrapText="1"/>
    </xf>
    <xf numFmtId="0" fontId="5" fillId="0" borderId="25" xfId="0" applyFont="1" applyBorder="1"/>
    <xf numFmtId="0" fontId="1" fillId="0" borderId="17" xfId="0" applyFont="1" applyBorder="1" applyAlignment="1" applyProtection="1">
      <alignment vertical="center"/>
    </xf>
    <xf numFmtId="49" fontId="1" fillId="0" borderId="26" xfId="0" applyNumberFormat="1" applyFont="1" applyBorder="1" applyAlignment="1" applyProtection="1">
      <alignment vertical="center" wrapText="1"/>
    </xf>
    <xf numFmtId="49" fontId="1" fillId="0" borderId="11" xfId="0" applyNumberFormat="1" applyFont="1" applyBorder="1" applyAlignment="1" applyProtection="1">
      <alignment vertical="center" wrapText="1"/>
    </xf>
    <xf numFmtId="0" fontId="4" fillId="5" borderId="9"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0" borderId="13" xfId="0" applyFont="1" applyBorder="1" applyAlignment="1" applyProtection="1">
      <alignment horizontal="center" vertical="center"/>
    </xf>
    <xf numFmtId="0" fontId="5" fillId="0" borderId="2" xfId="0" applyFont="1" applyBorder="1" applyAlignment="1" applyProtection="1">
      <alignment horizontal="left" vertical="center"/>
    </xf>
    <xf numFmtId="0" fontId="4" fillId="0" borderId="16" xfId="0" applyFont="1" applyBorder="1" applyAlignment="1" applyProtection="1">
      <alignment horizontal="center" vertical="center"/>
    </xf>
    <xf numFmtId="49" fontId="1" fillId="0" borderId="7" xfId="0" applyNumberFormat="1" applyFont="1" applyBorder="1" applyAlignment="1" applyProtection="1">
      <alignment horizontal="left" vertical="top" wrapText="1"/>
    </xf>
    <xf numFmtId="0" fontId="5" fillId="0" borderId="9" xfId="0" applyFont="1" applyBorder="1" applyAlignment="1" applyProtection="1">
      <alignment horizontal="left" vertical="center"/>
    </xf>
    <xf numFmtId="0" fontId="1" fillId="0" borderId="14" xfId="0" applyFont="1" applyBorder="1" applyAlignment="1" applyProtection="1">
      <alignment horizontal="center" vertical="center"/>
    </xf>
    <xf numFmtId="0" fontId="5" fillId="4" borderId="7" xfId="0" applyFont="1" applyFill="1" applyBorder="1" applyAlignment="1" applyProtection="1">
      <alignment horizontal="left" vertical="center" wrapText="1"/>
    </xf>
    <xf numFmtId="0" fontId="1" fillId="0" borderId="34" xfId="0" applyFont="1" applyBorder="1" applyAlignment="1" applyProtection="1">
      <alignment horizontal="left" vertical="center" wrapText="1"/>
    </xf>
    <xf numFmtId="0" fontId="1" fillId="0" borderId="34" xfId="0" applyFont="1" applyBorder="1" applyAlignment="1" applyProtection="1">
      <alignment horizontal="left" vertical="center"/>
    </xf>
    <xf numFmtId="0" fontId="5" fillId="0" borderId="16" xfId="0" applyFont="1" applyBorder="1" applyAlignment="1" applyProtection="1">
      <alignment horizontal="left" vertical="center"/>
    </xf>
    <xf numFmtId="0" fontId="1" fillId="0" borderId="26" xfId="0" applyFont="1" applyBorder="1" applyAlignment="1" applyProtection="1">
      <alignment horizontal="left" vertical="center" wrapText="1"/>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49" fontId="7" fillId="4" borderId="34" xfId="0" applyNumberFormat="1" applyFont="1" applyFill="1" applyBorder="1" applyAlignment="1" applyProtection="1">
      <alignment vertical="center" wrapText="1"/>
    </xf>
    <xf numFmtId="49" fontId="7" fillId="4" borderId="11" xfId="0" applyNumberFormat="1" applyFont="1" applyFill="1" applyBorder="1" applyAlignment="1" applyProtection="1">
      <alignment vertical="center" wrapText="1"/>
    </xf>
    <xf numFmtId="49" fontId="7" fillId="5" borderId="7" xfId="0" applyNumberFormat="1" applyFont="1" applyFill="1" applyBorder="1" applyAlignment="1" applyProtection="1">
      <alignment vertical="center" wrapText="1"/>
    </xf>
    <xf numFmtId="49" fontId="7" fillId="5" borderId="26" xfId="0" applyNumberFormat="1" applyFont="1" applyFill="1" applyBorder="1" applyAlignment="1" applyProtection="1">
      <alignment vertical="center" wrapText="1"/>
    </xf>
    <xf numFmtId="0" fontId="5" fillId="4" borderId="7" xfId="0" applyFont="1" applyFill="1" applyBorder="1" applyAlignment="1" applyProtection="1">
      <alignment horizontal="right" vertical="center" wrapText="1"/>
    </xf>
    <xf numFmtId="0" fontId="4" fillId="6" borderId="11" xfId="0" applyFont="1" applyFill="1" applyBorder="1" applyAlignment="1" applyProtection="1">
      <alignment horizontal="center" vertical="center"/>
    </xf>
    <xf numFmtId="0" fontId="4" fillId="6" borderId="3" xfId="0" applyFont="1" applyFill="1" applyBorder="1" applyAlignment="1" applyProtection="1">
      <alignment horizontal="center" vertical="center"/>
      <protection locked="0"/>
    </xf>
    <xf numFmtId="0" fontId="4" fillId="7" borderId="9"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xf>
    <xf numFmtId="0" fontId="4" fillId="5" borderId="26" xfId="0" applyFont="1" applyFill="1" applyBorder="1" applyAlignment="1" applyProtection="1">
      <alignment horizontal="center" vertical="top"/>
    </xf>
    <xf numFmtId="0" fontId="1" fillId="0" borderId="17" xfId="0" applyFont="1" applyBorder="1" applyAlignment="1" applyProtection="1">
      <alignment horizontal="center" vertical="center"/>
    </xf>
    <xf numFmtId="0" fontId="9" fillId="9" borderId="0" xfId="0" applyFont="1" applyFill="1" applyAlignment="1" applyProtection="1">
      <alignment horizontal="left" vertical="center"/>
    </xf>
    <xf numFmtId="0" fontId="4" fillId="4" borderId="26" xfId="0" applyFont="1" applyFill="1" applyBorder="1" applyAlignment="1" applyProtection="1">
      <alignment horizontal="center" vertical="center"/>
    </xf>
    <xf numFmtId="0" fontId="1" fillId="6" borderId="24" xfId="0" applyFont="1" applyFill="1" applyBorder="1" applyAlignment="1" applyProtection="1">
      <alignment horizontal="center" vertical="center"/>
    </xf>
    <xf numFmtId="0" fontId="1" fillId="0" borderId="9" xfId="0" applyFont="1" applyBorder="1" applyAlignment="1" applyProtection="1">
      <alignment horizontal="center" vertical="top"/>
    </xf>
    <xf numFmtId="0" fontId="1" fillId="0" borderId="16" xfId="0" applyFont="1" applyBorder="1" applyAlignment="1" applyProtection="1">
      <alignment horizontal="center" vertical="center"/>
    </xf>
    <xf numFmtId="0" fontId="1" fillId="0" borderId="18" xfId="0" applyFont="1" applyBorder="1" applyAlignment="1" applyProtection="1">
      <alignment vertical="center"/>
    </xf>
    <xf numFmtId="0" fontId="4" fillId="0" borderId="17" xfId="0" applyFont="1" applyBorder="1" applyAlignment="1" applyProtection="1">
      <alignment horizontal="center" vertical="top"/>
    </xf>
    <xf numFmtId="0" fontId="1" fillId="0" borderId="25"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6" xfId="0" applyFont="1" applyBorder="1" applyAlignment="1" applyProtection="1">
      <alignment horizontal="center" vertical="top"/>
    </xf>
    <xf numFmtId="0" fontId="4" fillId="0" borderId="0" xfId="0" applyFont="1" applyBorder="1" applyAlignment="1" applyProtection="1">
      <alignment horizontal="left" vertical="top" wrapText="1"/>
      <protection locked="0"/>
    </xf>
    <xf numFmtId="0" fontId="1" fillId="0" borderId="9" xfId="0" applyFont="1" applyBorder="1" applyAlignment="1" applyProtection="1">
      <alignment horizontal="center" vertical="center"/>
    </xf>
    <xf numFmtId="0" fontId="4" fillId="2" borderId="11" xfId="0" applyFont="1" applyFill="1" applyBorder="1" applyAlignment="1" applyProtection="1">
      <alignment horizontal="center" vertical="center"/>
      <protection locked="0"/>
    </xf>
    <xf numFmtId="49" fontId="1" fillId="0" borderId="34" xfId="0" applyNumberFormat="1" applyFont="1" applyBorder="1" applyAlignment="1" applyProtection="1">
      <alignment horizontal="left" vertical="center" wrapText="1"/>
    </xf>
    <xf numFmtId="0" fontId="1" fillId="2" borderId="9"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4" fillId="2" borderId="11" xfId="0" applyFont="1" applyFill="1" applyBorder="1" applyAlignment="1" applyProtection="1">
      <alignment vertical="center"/>
      <protection locked="0"/>
    </xf>
    <xf numFmtId="0" fontId="2" fillId="2" borderId="3"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1" fillId="0" borderId="9" xfId="0" applyFont="1" applyBorder="1" applyAlignment="1" applyProtection="1">
      <alignment wrapText="1"/>
      <protection locked="0"/>
    </xf>
    <xf numFmtId="0" fontId="1" fillId="0" borderId="9" xfId="0" applyFont="1" applyBorder="1" applyAlignment="1" applyProtection="1">
      <alignment vertical="center" wrapText="1"/>
      <protection locked="0"/>
    </xf>
    <xf numFmtId="0" fontId="12" fillId="0" borderId="0" xfId="0" applyFont="1" applyAlignment="1" applyProtection="1">
      <alignment horizontal="center" wrapText="1"/>
    </xf>
    <xf numFmtId="0" fontId="4" fillId="0" borderId="0" xfId="0" applyFont="1" applyAlignment="1">
      <alignment horizontal="center"/>
    </xf>
    <xf numFmtId="0" fontId="5" fillId="5" borderId="7" xfId="0" applyFont="1" applyFill="1" applyBorder="1" applyAlignment="1" applyProtection="1">
      <alignment horizontal="right" vertical="center" wrapText="1"/>
    </xf>
    <xf numFmtId="0" fontId="5" fillId="5" borderId="26" xfId="0" applyFont="1" applyFill="1" applyBorder="1" applyAlignment="1" applyProtection="1">
      <alignment horizontal="right" vertical="center" wrapText="1"/>
    </xf>
    <xf numFmtId="0" fontId="1"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1"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2" xfId="0" applyFont="1" applyBorder="1" applyAlignment="1" applyProtection="1">
      <alignment horizontal="center" vertical="center"/>
    </xf>
    <xf numFmtId="0" fontId="4" fillId="0" borderId="25" xfId="0" applyFont="1" applyBorder="1" applyAlignment="1" applyProtection="1">
      <alignment horizontal="center" vertical="top"/>
    </xf>
    <xf numFmtId="0" fontId="4" fillId="0" borderId="7" xfId="0" applyFont="1" applyBorder="1" applyAlignment="1" applyProtection="1">
      <alignment horizontal="center" vertical="top"/>
    </xf>
    <xf numFmtId="0" fontId="4" fillId="0" borderId="17" xfId="0" applyFont="1" applyBorder="1" applyAlignment="1" applyProtection="1">
      <alignment horizontal="center" vertical="top"/>
    </xf>
    <xf numFmtId="0" fontId="4" fillId="0" borderId="18" xfId="0" applyFont="1" applyBorder="1" applyAlignment="1" applyProtection="1">
      <alignment horizontal="center" vertical="top"/>
    </xf>
    <xf numFmtId="0" fontId="1"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1"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2" xfId="0" applyFont="1" applyBorder="1" applyAlignment="1" applyProtection="1">
      <alignment horizontal="center" vertical="center"/>
    </xf>
    <xf numFmtId="0" fontId="1" fillId="0" borderId="9" xfId="0" applyFont="1" applyBorder="1" applyAlignment="1" applyProtection="1">
      <alignment horizontal="center" vertical="top"/>
    </xf>
    <xf numFmtId="0" fontId="4" fillId="0" borderId="9" xfId="0" applyFont="1" applyBorder="1" applyAlignment="1" applyProtection="1">
      <alignment horizontal="center" vertical="top"/>
    </xf>
    <xf numFmtId="0" fontId="1" fillId="0" borderId="9"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1"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5" fillId="5" borderId="1"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xf>
    <xf numFmtId="0" fontId="5" fillId="5" borderId="3" xfId="0" applyFont="1" applyFill="1" applyBorder="1" applyAlignment="1" applyProtection="1">
      <alignment horizontal="left" vertical="center" wrapText="1"/>
    </xf>
    <xf numFmtId="0" fontId="7" fillId="4" borderId="10" xfId="0" applyFont="1" applyFill="1" applyBorder="1" applyAlignment="1" applyProtection="1">
      <alignment horizontal="left" vertical="top" wrapText="1"/>
    </xf>
    <xf numFmtId="0" fontId="3" fillId="4" borderId="34" xfId="0" applyFont="1" applyFill="1" applyBorder="1" applyAlignment="1" applyProtection="1">
      <alignment horizontal="left" vertical="top" wrapText="1"/>
    </xf>
    <xf numFmtId="0" fontId="3" fillId="4" borderId="11" xfId="0" applyFont="1" applyFill="1" applyBorder="1" applyAlignment="1" applyProtection="1">
      <alignment horizontal="left" vertical="top" wrapText="1"/>
    </xf>
    <xf numFmtId="0" fontId="4" fillId="0" borderId="23" xfId="0" applyFont="1" applyBorder="1" applyAlignment="1" applyProtection="1">
      <alignment horizontal="center" vertical="center"/>
    </xf>
    <xf numFmtId="0" fontId="1" fillId="0" borderId="28" xfId="0" applyFont="1" applyBorder="1" applyAlignment="1" applyProtection="1">
      <alignment horizontal="center" vertical="top"/>
    </xf>
    <xf numFmtId="0" fontId="4" fillId="0" borderId="27" xfId="0" applyFont="1" applyBorder="1" applyAlignment="1" applyProtection="1">
      <alignment horizontal="center" vertical="top"/>
    </xf>
    <xf numFmtId="0" fontId="1"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0" borderId="17" xfId="0" applyFont="1" applyBorder="1" applyAlignment="1" applyProtection="1">
      <alignment horizontal="center" vertical="top"/>
    </xf>
    <xf numFmtId="0" fontId="1" fillId="0" borderId="18" xfId="0" applyFont="1" applyBorder="1" applyAlignment="1" applyProtection="1">
      <alignment horizontal="center" vertical="top"/>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0" fontId="5" fillId="4" borderId="25" xfId="0" applyFont="1" applyFill="1" applyBorder="1" applyAlignment="1" applyProtection="1">
      <alignment horizontal="center" vertical="center"/>
    </xf>
    <xf numFmtId="0" fontId="5" fillId="4" borderId="26" xfId="0" applyFont="1" applyFill="1" applyBorder="1" applyAlignment="1" applyProtection="1">
      <alignment horizontal="center" vertical="center"/>
    </xf>
    <xf numFmtId="49" fontId="5" fillId="4" borderId="9" xfId="0" applyNumberFormat="1" applyFont="1" applyFill="1" applyBorder="1" applyAlignment="1" applyProtection="1">
      <alignment horizontal="right" vertical="center" wrapText="1"/>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2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1" fillId="0" borderId="26" xfId="0" applyFont="1" applyBorder="1" applyAlignment="1" applyProtection="1">
      <alignment horizontal="center" vertical="center"/>
    </xf>
    <xf numFmtId="0" fontId="1" fillId="0" borderId="16" xfId="0" applyFont="1" applyBorder="1" applyAlignment="1" applyProtection="1">
      <alignment horizontal="center" vertical="top"/>
    </xf>
    <xf numFmtId="0" fontId="1"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49" fontId="5" fillId="5" borderId="14" xfId="0" applyNumberFormat="1" applyFont="1" applyFill="1" applyBorder="1" applyAlignment="1" applyProtection="1">
      <alignment horizontal="right" vertical="center" wrapText="1"/>
    </xf>
    <xf numFmtId="49" fontId="5" fillId="5" borderId="7" xfId="0" applyNumberFormat="1" applyFont="1" applyFill="1" applyBorder="1" applyAlignment="1" applyProtection="1">
      <alignment horizontal="right" vertical="center" wrapText="1"/>
    </xf>
    <xf numFmtId="0" fontId="5" fillId="5" borderId="25" xfId="0" applyFont="1" applyFill="1" applyBorder="1" applyAlignment="1" applyProtection="1">
      <alignment horizontal="center" vertical="center"/>
    </xf>
    <xf numFmtId="0" fontId="5" fillId="5" borderId="26" xfId="0" applyFont="1" applyFill="1" applyBorder="1" applyAlignment="1" applyProtection="1">
      <alignment horizontal="center" vertical="center"/>
    </xf>
    <xf numFmtId="0" fontId="4" fillId="0" borderId="25"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 fillId="0" borderId="7" xfId="0" applyFont="1" applyBorder="1" applyAlignment="1" applyProtection="1">
      <alignment horizontal="right" vertical="center" wrapText="1"/>
    </xf>
    <xf numFmtId="0" fontId="4" fillId="0" borderId="26" xfId="0" applyFont="1" applyBorder="1" applyAlignment="1" applyProtection="1">
      <alignment horizontal="right" vertical="center" wrapText="1"/>
    </xf>
    <xf numFmtId="0" fontId="3" fillId="4" borderId="25"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26" xfId="0" applyFont="1" applyFill="1" applyBorder="1" applyAlignment="1" applyProtection="1">
      <alignment horizontal="left" vertical="center" wrapText="1"/>
    </xf>
    <xf numFmtId="0" fontId="5" fillId="0" borderId="10" xfId="0" applyFont="1" applyBorder="1" applyAlignment="1" applyProtection="1">
      <alignment horizontal="left" vertical="center"/>
    </xf>
    <xf numFmtId="0" fontId="5" fillId="0" borderId="26" xfId="0" applyFont="1" applyBorder="1" applyAlignment="1" applyProtection="1">
      <alignment horizontal="left" vertical="center"/>
    </xf>
    <xf numFmtId="0" fontId="4" fillId="0" borderId="16" xfId="0" applyFont="1" applyBorder="1" applyAlignment="1" applyProtection="1">
      <alignment horizontal="center" vertical="top"/>
    </xf>
    <xf numFmtId="0" fontId="4" fillId="0" borderId="25" xfId="0" applyFont="1" applyBorder="1" applyAlignment="1" applyProtection="1">
      <alignment horizontal="center" vertical="center"/>
    </xf>
    <xf numFmtId="0" fontId="1" fillId="0" borderId="21"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1" fillId="0" borderId="16"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5" fillId="5" borderId="25"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26"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5" fillId="0" borderId="25" xfId="0" applyFont="1" applyBorder="1" applyAlignment="1" applyProtection="1">
      <alignment horizontal="left" vertical="center"/>
    </xf>
    <xf numFmtId="0" fontId="1" fillId="0" borderId="25"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4" borderId="0" xfId="0" applyFont="1" applyFill="1" applyBorder="1" applyAlignment="1" applyProtection="1">
      <alignment horizontal="center" vertical="center"/>
    </xf>
    <xf numFmtId="0" fontId="1"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49" fontId="5" fillId="5" borderId="25" xfId="0" applyNumberFormat="1" applyFont="1" applyFill="1" applyBorder="1" applyAlignment="1" applyProtection="1">
      <alignment horizontal="right" vertical="center" wrapText="1"/>
    </xf>
    <xf numFmtId="49" fontId="5" fillId="0" borderId="7" xfId="0" applyNumberFormat="1" applyFont="1" applyBorder="1" applyAlignment="1" applyProtection="1">
      <alignment horizontal="right" vertical="center" wrapText="1"/>
    </xf>
    <xf numFmtId="49" fontId="5" fillId="0" borderId="26" xfId="0" applyNumberFormat="1" applyFont="1" applyBorder="1" applyAlignment="1" applyProtection="1">
      <alignment horizontal="right" vertical="center" wrapText="1"/>
    </xf>
    <xf numFmtId="49" fontId="5" fillId="4" borderId="25" xfId="0" applyNumberFormat="1" applyFont="1" applyFill="1" applyBorder="1" applyAlignment="1" applyProtection="1">
      <alignment horizontal="left" vertical="center" wrapText="1"/>
    </xf>
    <xf numFmtId="49" fontId="5" fillId="4" borderId="7" xfId="0" applyNumberFormat="1" applyFont="1" applyFill="1" applyBorder="1" applyAlignment="1" applyProtection="1">
      <alignment horizontal="left" vertical="center" wrapText="1"/>
    </xf>
    <xf numFmtId="0" fontId="5" fillId="4" borderId="7"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wrapText="1"/>
    </xf>
    <xf numFmtId="0" fontId="1"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13" fillId="0" borderId="25" xfId="0" applyFont="1" applyBorder="1" applyAlignment="1" applyProtection="1">
      <alignment horizontal="center" vertical="center"/>
    </xf>
    <xf numFmtId="0" fontId="1" fillId="0" borderId="25" xfId="0" applyFont="1" applyBorder="1" applyAlignment="1" applyProtection="1">
      <alignment horizontal="right" vertical="center" wrapText="1"/>
    </xf>
    <xf numFmtId="0" fontId="4" fillId="0" borderId="7" xfId="0" applyFont="1" applyBorder="1" applyAlignment="1" applyProtection="1">
      <alignment horizontal="right" vertical="center" wrapText="1"/>
    </xf>
    <xf numFmtId="0" fontId="5" fillId="4" borderId="9"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2" fillId="0" borderId="26"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7" fillId="4" borderId="25"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2" fillId="0" borderId="9"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4" fillId="8" borderId="9" xfId="0" applyFont="1" applyFill="1" applyBorder="1" applyAlignment="1" applyProtection="1">
      <alignment horizontal="center" vertical="center"/>
      <protection locked="0"/>
    </xf>
    <xf numFmtId="49" fontId="1" fillId="0" borderId="1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7" fillId="5" borderId="25" xfId="0" applyNumberFormat="1" applyFont="1" applyFill="1" applyBorder="1" applyAlignment="1" applyProtection="1">
      <alignment horizontal="left" vertical="center" wrapText="1"/>
    </xf>
    <xf numFmtId="49" fontId="7" fillId="5" borderId="7" xfId="0" applyNumberFormat="1" applyFont="1" applyFill="1" applyBorder="1" applyAlignment="1" applyProtection="1">
      <alignment horizontal="left" vertical="center" wrapText="1"/>
    </xf>
    <xf numFmtId="49" fontId="7" fillId="4" borderId="10" xfId="0" applyNumberFormat="1" applyFont="1" applyFill="1" applyBorder="1" applyAlignment="1" applyProtection="1">
      <alignment horizontal="left" vertical="center" wrapText="1"/>
    </xf>
    <xf numFmtId="49" fontId="7" fillId="4" borderId="34" xfId="0" applyNumberFormat="1" applyFont="1" applyFill="1" applyBorder="1" applyAlignment="1" applyProtection="1">
      <alignment horizontal="left" vertical="center" wrapText="1"/>
    </xf>
    <xf numFmtId="49" fontId="1" fillId="0" borderId="10" xfId="0" applyNumberFormat="1" applyFont="1" applyBorder="1" applyAlignment="1" applyProtection="1">
      <alignment horizontal="left" vertical="top" wrapText="1"/>
    </xf>
    <xf numFmtId="49" fontId="4" fillId="0" borderId="11" xfId="0" applyNumberFormat="1" applyFont="1" applyBorder="1" applyAlignment="1" applyProtection="1">
      <alignment horizontal="left" vertical="top" wrapText="1"/>
    </xf>
    <xf numFmtId="49" fontId="1" fillId="0" borderId="14" xfId="0" applyNumberFormat="1" applyFont="1" applyBorder="1" applyAlignment="1" applyProtection="1">
      <alignment horizontal="left" vertical="top" wrapText="1"/>
      <protection locked="0"/>
    </xf>
    <xf numFmtId="49" fontId="1" fillId="0" borderId="15" xfId="0" applyNumberFormat="1" applyFont="1" applyBorder="1" applyAlignment="1" applyProtection="1">
      <alignment horizontal="left" vertical="top" wrapText="1"/>
      <protection locked="0"/>
    </xf>
    <xf numFmtId="49" fontId="5" fillId="5" borderId="25" xfId="0" applyNumberFormat="1" applyFont="1" applyFill="1" applyBorder="1" applyAlignment="1" applyProtection="1">
      <alignment horizontal="right" vertical="top" wrapText="1"/>
    </xf>
    <xf numFmtId="49" fontId="5" fillId="5" borderId="7" xfId="0" applyNumberFormat="1" applyFont="1" applyFill="1" applyBorder="1" applyAlignment="1" applyProtection="1">
      <alignment horizontal="right" vertical="top" wrapText="1"/>
    </xf>
    <xf numFmtId="0" fontId="5" fillId="5" borderId="25" xfId="0" applyFont="1" applyFill="1" applyBorder="1" applyAlignment="1" applyProtection="1">
      <alignment horizontal="right" vertical="top" wrapText="1"/>
    </xf>
    <xf numFmtId="0" fontId="5" fillId="5" borderId="26" xfId="0" applyFont="1" applyFill="1" applyBorder="1" applyAlignment="1" applyProtection="1">
      <alignment horizontal="right" vertical="top" wrapText="1"/>
    </xf>
    <xf numFmtId="0" fontId="5" fillId="4" borderId="25"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49" fontId="1" fillId="0" borderId="9" xfId="0" applyNumberFormat="1"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FFFF66"/>
      <color rgb="FFFF99FF"/>
      <color rgb="FFCCFFFF"/>
      <color rgb="FF0099FF"/>
      <color rgb="FFFFCC66"/>
      <color rgb="FFCC99FF"/>
      <color rgb="FF000000"/>
      <color rgb="FF9999FF"/>
      <color rgb="FF66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1131093</xdr:colOff>
      <xdr:row>1</xdr:row>
      <xdr:rowOff>83342</xdr:rowOff>
    </xdr:from>
    <xdr:to>
      <xdr:col>1</xdr:col>
      <xdr:colOff>2250281</xdr:colOff>
      <xdr:row>9</xdr:row>
      <xdr:rowOff>69694</xdr:rowOff>
    </xdr:to>
    <xdr:pic>
      <xdr:nvPicPr>
        <xdr:cNvPr id="6" name="Picture 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5540"/>
        <a:stretch/>
      </xdr:blipFill>
      <xdr:spPr>
        <a:xfrm>
          <a:off x="1785937" y="273842"/>
          <a:ext cx="1119188" cy="1510352"/>
        </a:xfrm>
        <a:prstGeom prst="rect">
          <a:avLst/>
        </a:prstGeom>
      </xdr:spPr>
    </xdr:pic>
    <xdr:clientData/>
  </xdr:twoCellAnchor>
  <xdr:twoCellAnchor>
    <xdr:from>
      <xdr:col>0</xdr:col>
      <xdr:colOff>19051</xdr:colOff>
      <xdr:row>9</xdr:row>
      <xdr:rowOff>47625</xdr:rowOff>
    </xdr:from>
    <xdr:to>
      <xdr:col>4</xdr:col>
      <xdr:colOff>0</xdr:colOff>
      <xdr:row>17</xdr:row>
      <xdr:rowOff>59531</xdr:rowOff>
    </xdr:to>
    <xdr:sp macro="" textlink="">
      <xdr:nvSpPr>
        <xdr:cNvPr id="2" name="Text Box 1"/>
        <xdr:cNvSpPr txBox="1">
          <a:spLocks noChangeArrowheads="1"/>
        </xdr:cNvSpPr>
      </xdr:nvSpPr>
      <xdr:spPr bwMode="auto">
        <a:xfrm>
          <a:off x="19051" y="1762125"/>
          <a:ext cx="6053137" cy="1643062"/>
        </a:xfrm>
        <a:prstGeom prst="rect">
          <a:avLst/>
        </a:prstGeom>
        <a:solidFill>
          <a:schemeClr val="accent6"/>
        </a:solidFill>
        <a:ln w="9525">
          <a:solidFill>
            <a:srgbClr val="F79646"/>
          </a:solidFill>
          <a:miter lim="800000"/>
          <a:headEnd/>
          <a:tailEnd/>
        </a:ln>
      </xdr:spPr>
      <xdr:txBody>
        <a:bodyPr vertOverflow="clip" wrap="square" lIns="91440" tIns="45720" rIns="91440" bIns="45720" anchor="t" upright="1"/>
        <a:lstStyle/>
        <a:p>
          <a:pPr algn="l" rtl="0">
            <a:defRPr sz="1000"/>
          </a:pPr>
          <a:endParaRPr lang="en-GB" sz="3000" b="0" i="0" u="none" strike="noStrike" baseline="0">
            <a:solidFill>
              <a:srgbClr val="FFFFFF"/>
            </a:solidFill>
            <a:latin typeface="Arial"/>
            <a:cs typeface="Arial"/>
          </a:endParaRPr>
        </a:p>
        <a:p>
          <a:pPr algn="l" rtl="0">
            <a:defRPr sz="1000"/>
          </a:pPr>
          <a:r>
            <a:rPr lang="en-GB" sz="3000" b="0" i="0" u="none" strike="noStrike" baseline="0">
              <a:solidFill>
                <a:srgbClr val="FFFFFF"/>
              </a:solidFill>
              <a:latin typeface="Arial"/>
              <a:cs typeface="Arial"/>
            </a:rPr>
            <a:t>UNIVERSAL DESIGN MARK FOR FAMILY-FRIENDLY BUSINESS</a:t>
          </a:r>
        </a:p>
        <a:p>
          <a:pPr algn="l" rtl="0">
            <a:defRPr sz="1000"/>
          </a:pPr>
          <a:endParaRPr lang="en-GB" sz="3500" b="0" i="0" u="none" strike="noStrike" baseline="0">
            <a:solidFill>
              <a:srgbClr val="FFFFFF"/>
            </a:solidFill>
            <a:latin typeface="Arial"/>
            <a:cs typeface="Arial"/>
          </a:endParaRPr>
        </a:p>
      </xdr:txBody>
    </xdr:sp>
    <xdr:clientData/>
  </xdr:twoCellAnchor>
  <xdr:twoCellAnchor editAs="oneCell">
    <xdr:from>
      <xdr:col>0</xdr:col>
      <xdr:colOff>85725</xdr:colOff>
      <xdr:row>1</xdr:row>
      <xdr:rowOff>152400</xdr:rowOff>
    </xdr:from>
    <xdr:to>
      <xdr:col>1</xdr:col>
      <xdr:colOff>894132</xdr:colOff>
      <xdr:row>8</xdr:row>
      <xdr:rowOff>167450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342900"/>
          <a:ext cx="1465632" cy="1348550"/>
        </a:xfrm>
        <a:prstGeom prst="rect">
          <a:avLst/>
        </a:prstGeom>
      </xdr:spPr>
    </xdr:pic>
    <xdr:clientData/>
  </xdr:twoCellAnchor>
  <xdr:oneCellAnchor>
    <xdr:from>
      <xdr:col>0</xdr:col>
      <xdr:colOff>133350</xdr:colOff>
      <xdr:row>17</xdr:row>
      <xdr:rowOff>59531</xdr:rowOff>
    </xdr:from>
    <xdr:ext cx="5271764" cy="269369"/>
    <xdr:sp macro="" textlink="">
      <xdr:nvSpPr>
        <xdr:cNvPr id="4" name="TextBox 3"/>
        <xdr:cNvSpPr txBox="1">
          <a:spLocks noChangeArrowheads="1"/>
        </xdr:cNvSpPr>
      </xdr:nvSpPr>
      <xdr:spPr bwMode="auto">
        <a:xfrm>
          <a:off x="133350" y="3405187"/>
          <a:ext cx="5271764" cy="269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rtl="0"/>
          <a:r>
            <a:rPr lang="en-GB" sz="1200" b="1" i="0" u="none" strike="noStrike" baseline="0">
              <a:solidFill>
                <a:schemeClr val="accent1">
                  <a:lumMod val="75000"/>
                </a:schemeClr>
              </a:solidFill>
              <a:latin typeface="Arial" panose="020B0604020202020204" pitchFamily="34" charset="0"/>
              <a:cs typeface="Arial" panose="020B0604020202020204" pitchFamily="34" charset="0"/>
            </a:rPr>
            <a:t>ASSESSMENT CRITERIA FOR </a:t>
          </a:r>
          <a:r>
            <a:rPr lang="en-GB" sz="1200" b="1" i="0" baseline="0">
              <a:solidFill>
                <a:schemeClr val="accent1">
                  <a:lumMod val="75000"/>
                </a:schemeClr>
              </a:solidFill>
              <a:effectLst/>
              <a:latin typeface="Arial" panose="020B0604020202020204" pitchFamily="34" charset="0"/>
              <a:ea typeface="+mn-ea"/>
              <a:cs typeface="Arial" panose="020B0604020202020204" pitchFamily="34" charset="0"/>
            </a:rPr>
            <a:t>RETAIL AND F&amp;B ESTABLISHEMENTS</a:t>
          </a:r>
          <a:endParaRPr lang="en-GB" sz="1200" b="1">
            <a:solidFill>
              <a:schemeClr val="accent1">
                <a:lumMod val="75000"/>
              </a:schemeClr>
            </a:solidFill>
            <a:effectLst/>
            <a:latin typeface="Arial" panose="020B0604020202020204" pitchFamily="34" charset="0"/>
            <a:cs typeface="Arial" panose="020B0604020202020204" pitchFamily="34" charset="0"/>
          </a:endParaRPr>
        </a:p>
      </xdr:txBody>
    </xdr:sp>
    <xdr:clientData/>
  </xdr:oneCellAnchor>
  <xdr:oneCellAnchor>
    <xdr:from>
      <xdr:col>0</xdr:col>
      <xdr:colOff>171450</xdr:colOff>
      <xdr:row>22</xdr:row>
      <xdr:rowOff>104775</xdr:rowOff>
    </xdr:from>
    <xdr:ext cx="5679282" cy="809625"/>
    <xdr:sp macro="" textlink="">
      <xdr:nvSpPr>
        <xdr:cNvPr id="5" name="TextBox 4"/>
        <xdr:cNvSpPr txBox="1"/>
      </xdr:nvSpPr>
      <xdr:spPr>
        <a:xfrm>
          <a:off x="171450" y="4210050"/>
          <a:ext cx="5679282" cy="809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latin typeface="Arial" panose="020B0604020202020204" pitchFamily="34" charset="0"/>
              <a:cs typeface="Arial" panose="020B0604020202020204" pitchFamily="34" charset="0"/>
            </a:rPr>
            <a:t>Instructions</a:t>
          </a:r>
          <a:r>
            <a:rPr lang="en-GB" sz="1100">
              <a:latin typeface="Arial" panose="020B0604020202020204" pitchFamily="34" charset="0"/>
              <a:cs typeface="Arial" panose="020B0604020202020204" pitchFamily="34" charset="0"/>
            </a:rPr>
            <a:t>:</a:t>
          </a:r>
          <a:r>
            <a:rPr lang="en-GB" sz="1100" baseline="0">
              <a:latin typeface="Arial" panose="020B0604020202020204" pitchFamily="34" charset="0"/>
              <a:cs typeface="Arial" panose="020B0604020202020204" pitchFamily="34" charset="0"/>
            </a:rPr>
            <a:t>  Please fill in required information in the cover page as well as the Design Approach Statement. For Part 1 to Part 6, please fill in the appropriate score obtained for each category in the yellow section.  </a:t>
          </a:r>
          <a:endParaRPr lang="en-GB" sz="11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411956</xdr:colOff>
      <xdr:row>1</xdr:row>
      <xdr:rowOff>57153</xdr:rowOff>
    </xdr:from>
    <xdr:ext cx="5314950" cy="1065676"/>
    <xdr:sp macro="" textlink="">
      <xdr:nvSpPr>
        <xdr:cNvPr id="2" name="Text Box 1"/>
        <xdr:cNvSpPr txBox="1">
          <a:spLocks noChangeArrowheads="1"/>
        </xdr:cNvSpPr>
      </xdr:nvSpPr>
      <xdr:spPr bwMode="auto">
        <a:xfrm>
          <a:off x="411956" y="247653"/>
          <a:ext cx="5314950" cy="1065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en-GB" sz="1100" b="1" i="0" u="none" strike="noStrike" baseline="0">
              <a:solidFill>
                <a:schemeClr val="accent6"/>
              </a:solidFill>
              <a:latin typeface="Arial" panose="020B0604020202020204" pitchFamily="34" charset="0"/>
              <a:cs typeface="Arial" panose="020B0604020202020204" pitchFamily="34" charset="0"/>
            </a:rPr>
            <a:t>BCA- MSF UNIVERSAL DESIGN (UD) MARK </a:t>
          </a:r>
          <a:r>
            <a:rPr lang="en-GB" sz="1100" b="1">
              <a:solidFill>
                <a:schemeClr val="accent6"/>
              </a:solidFill>
              <a:effectLst/>
              <a:latin typeface="Arial" panose="020B0604020202020204" pitchFamily="34" charset="0"/>
              <a:ea typeface="+mn-ea"/>
              <a:cs typeface="Arial" panose="020B0604020202020204" pitchFamily="34" charset="0"/>
            </a:rPr>
            <a:t>FOR FAMILY-FRIENDLY BUSINESS </a:t>
          </a:r>
          <a:r>
            <a:rPr lang="en-GB" sz="1100" b="1" i="0" u="none" strike="noStrike" baseline="0">
              <a:solidFill>
                <a:schemeClr val="accent6"/>
              </a:solidFill>
              <a:latin typeface="Arial" panose="020B0604020202020204" pitchFamily="34" charset="0"/>
              <a:cs typeface="Arial" panose="020B0604020202020204" pitchFamily="34" charset="0"/>
            </a:rPr>
            <a:t>CERTIFICATION SCHEME</a:t>
          </a:r>
          <a:endParaRPr lang="en-GB" sz="1100" b="0" i="0" u="none" strike="noStrike" baseline="0">
            <a:solidFill>
              <a:schemeClr val="accent6"/>
            </a:solidFill>
            <a:latin typeface="Arial" panose="020B0604020202020204" pitchFamily="34" charset="0"/>
            <a:cs typeface="Arial" panose="020B0604020202020204" pitchFamily="34" charset="0"/>
          </a:endParaRPr>
        </a:p>
        <a:p>
          <a:pPr algn="l" rtl="0">
            <a:defRPr sz="1000"/>
          </a:pPr>
          <a:r>
            <a:rPr lang="en-GB" sz="1100" b="0" i="0" u="none" strike="noStrike" baseline="0">
              <a:solidFill>
                <a:srgbClr val="000000"/>
              </a:solidFill>
              <a:latin typeface="Arial"/>
              <a:cs typeface="Arial"/>
            </a:rPr>
            <a:t>The certification ratings range from basic requirements through to best practice in UD and family-friendly approach. The certification rating of a development is determined by the number of points scored during the assessment process. </a:t>
          </a:r>
        </a:p>
        <a:p>
          <a:pPr algn="l" rtl="0">
            <a:defRPr sz="1000"/>
          </a:pPr>
          <a:endParaRPr lang="en-GB" sz="1100" b="0" i="0" u="none" strike="noStrike" baseline="0">
            <a:solidFill>
              <a:srgbClr val="000000"/>
            </a:solidFill>
            <a:latin typeface="Arial"/>
            <a:cs typeface="Arial"/>
          </a:endParaRPr>
        </a:p>
      </xdr:txBody>
    </xdr:sp>
    <xdr:clientData/>
  </xdr:oneCellAnchor>
  <xdr:twoCellAnchor>
    <xdr:from>
      <xdr:col>0</xdr:col>
      <xdr:colOff>161926</xdr:colOff>
      <xdr:row>6</xdr:row>
      <xdr:rowOff>50007</xdr:rowOff>
    </xdr:from>
    <xdr:to>
      <xdr:col>8</xdr:col>
      <xdr:colOff>523876</xdr:colOff>
      <xdr:row>15</xdr:row>
      <xdr:rowOff>59531</xdr:rowOff>
    </xdr:to>
    <xdr:sp macro="" textlink="">
      <xdr:nvSpPr>
        <xdr:cNvPr id="2050" name="Rounded Rectangle 12"/>
        <xdr:cNvSpPr>
          <a:spLocks noChangeArrowheads="1"/>
        </xdr:cNvSpPr>
      </xdr:nvSpPr>
      <xdr:spPr bwMode="auto">
        <a:xfrm>
          <a:off x="161926" y="1193007"/>
          <a:ext cx="5219700" cy="1724024"/>
        </a:xfrm>
        <a:prstGeom prst="roundRect">
          <a:avLst>
            <a:gd name="adj" fmla="val 10787"/>
          </a:avLst>
        </a:prstGeom>
        <a:solidFill>
          <a:srgbClr val="FFFFCC"/>
        </a:solidFill>
        <a:ln>
          <a:noFill/>
        </a:ln>
        <a:extLst>
          <a:ext uri="{91240B29-F687-4F45-9708-019B960494DF}">
            <a14:hiddenLine xmlns:a14="http://schemas.microsoft.com/office/drawing/2010/main" w="25400">
              <a:solidFill>
                <a:srgbClr val="000000"/>
              </a:solidFill>
              <a:round/>
              <a:headEnd/>
              <a:tailEnd/>
            </a14:hiddenLine>
          </a:ext>
        </a:extLst>
      </xdr:spPr>
    </xdr:sp>
    <xdr:clientData/>
  </xdr:twoCellAnchor>
  <xdr:twoCellAnchor>
    <xdr:from>
      <xdr:col>0</xdr:col>
      <xdr:colOff>185738</xdr:colOff>
      <xdr:row>15</xdr:row>
      <xdr:rowOff>147638</xdr:rowOff>
    </xdr:from>
    <xdr:to>
      <xdr:col>8</xdr:col>
      <xdr:colOff>559594</xdr:colOff>
      <xdr:row>24</xdr:row>
      <xdr:rowOff>178594</xdr:rowOff>
    </xdr:to>
    <xdr:sp macro="" textlink="">
      <xdr:nvSpPr>
        <xdr:cNvPr id="2051" name="Rounded Rectangle 15"/>
        <xdr:cNvSpPr>
          <a:spLocks noChangeArrowheads="1"/>
        </xdr:cNvSpPr>
      </xdr:nvSpPr>
      <xdr:spPr bwMode="auto">
        <a:xfrm>
          <a:off x="185738" y="3005138"/>
          <a:ext cx="5612606" cy="1745456"/>
        </a:xfrm>
        <a:prstGeom prst="roundRect">
          <a:avLst>
            <a:gd name="adj" fmla="val 10787"/>
          </a:avLst>
        </a:prstGeom>
        <a:solidFill>
          <a:srgbClr val="FFFF99"/>
        </a:solidFill>
        <a:ln>
          <a:noFill/>
        </a:ln>
        <a:extLst>
          <a:ext uri="{91240B29-F687-4F45-9708-019B960494DF}">
            <a14:hiddenLine xmlns:a14="http://schemas.microsoft.com/office/drawing/2010/main" w="25400">
              <a:solidFill>
                <a:srgbClr val="000000"/>
              </a:solidFill>
              <a:round/>
              <a:headEnd/>
              <a:tailEnd/>
            </a14:hiddenLine>
          </a:ext>
        </a:extLst>
      </xdr:spPr>
    </xdr:sp>
    <xdr:clientData/>
  </xdr:twoCellAnchor>
  <xdr:twoCellAnchor>
    <xdr:from>
      <xdr:col>0</xdr:col>
      <xdr:colOff>185740</xdr:colOff>
      <xdr:row>25</xdr:row>
      <xdr:rowOff>90488</xdr:rowOff>
    </xdr:from>
    <xdr:to>
      <xdr:col>8</xdr:col>
      <xdr:colOff>523875</xdr:colOff>
      <xdr:row>34</xdr:row>
      <xdr:rowOff>107157</xdr:rowOff>
    </xdr:to>
    <xdr:sp macro="" textlink="">
      <xdr:nvSpPr>
        <xdr:cNvPr id="2052" name="Rounded Rectangle 17"/>
        <xdr:cNvSpPr>
          <a:spLocks noChangeArrowheads="1"/>
        </xdr:cNvSpPr>
      </xdr:nvSpPr>
      <xdr:spPr bwMode="auto">
        <a:xfrm>
          <a:off x="185740" y="4852988"/>
          <a:ext cx="5195885" cy="1731169"/>
        </a:xfrm>
        <a:prstGeom prst="roundRect">
          <a:avLst>
            <a:gd name="adj" fmla="val 10787"/>
          </a:avLst>
        </a:prstGeom>
        <a:solidFill>
          <a:srgbClr val="FFCC66"/>
        </a:solidFill>
        <a:ln>
          <a:noFill/>
        </a:ln>
        <a:extLst>
          <a:ext uri="{91240B29-F687-4F45-9708-019B960494DF}">
            <a14:hiddenLine xmlns:a14="http://schemas.microsoft.com/office/drawing/2010/main" w="25400">
              <a:solidFill>
                <a:srgbClr val="000000"/>
              </a:solidFill>
              <a:round/>
              <a:headEnd/>
              <a:tailEnd/>
            </a14:hiddenLine>
          </a:ext>
        </a:extLst>
      </xdr:spPr>
    </xdr:sp>
    <xdr:clientData/>
  </xdr:twoCellAnchor>
  <xdr:twoCellAnchor>
    <xdr:from>
      <xdr:col>0</xdr:col>
      <xdr:colOff>173832</xdr:colOff>
      <xdr:row>35</xdr:row>
      <xdr:rowOff>11907</xdr:rowOff>
    </xdr:from>
    <xdr:to>
      <xdr:col>8</xdr:col>
      <xdr:colOff>500064</xdr:colOff>
      <xdr:row>45</xdr:row>
      <xdr:rowOff>11906</xdr:rowOff>
    </xdr:to>
    <xdr:sp macro="" textlink="">
      <xdr:nvSpPr>
        <xdr:cNvPr id="2053" name="Rounded Rectangle 19"/>
        <xdr:cNvSpPr>
          <a:spLocks noChangeArrowheads="1"/>
        </xdr:cNvSpPr>
      </xdr:nvSpPr>
      <xdr:spPr bwMode="auto">
        <a:xfrm>
          <a:off x="173832" y="6679407"/>
          <a:ext cx="5183982" cy="1904999"/>
        </a:xfrm>
        <a:prstGeom prst="roundRect">
          <a:avLst>
            <a:gd name="adj" fmla="val 10787"/>
          </a:avLst>
        </a:prstGeom>
        <a:solidFill>
          <a:srgbClr val="FABF8F"/>
        </a:solidFill>
        <a:ln>
          <a:noFill/>
        </a:ln>
        <a:extLst>
          <a:ext uri="{91240B29-F687-4F45-9708-019B960494DF}">
            <a14:hiddenLine xmlns:a14="http://schemas.microsoft.com/office/drawing/2010/main" w="25400">
              <a:solidFill>
                <a:srgbClr val="000000"/>
              </a:solidFill>
              <a:round/>
              <a:headEnd/>
              <a:tailEnd/>
            </a14:hiddenLine>
          </a:ext>
        </a:extLst>
      </xdr:spPr>
    </xdr:sp>
    <xdr:clientData/>
  </xdr:twoCellAnchor>
  <xdr:oneCellAnchor>
    <xdr:from>
      <xdr:col>3</xdr:col>
      <xdr:colOff>142876</xdr:colOff>
      <xdr:row>7</xdr:row>
      <xdr:rowOff>47625</xdr:rowOff>
    </xdr:from>
    <xdr:ext cx="3571875" cy="1416844"/>
    <xdr:sp macro="" textlink="">
      <xdr:nvSpPr>
        <xdr:cNvPr id="4" name="TextBox 3"/>
        <xdr:cNvSpPr txBox="1"/>
      </xdr:nvSpPr>
      <xdr:spPr>
        <a:xfrm>
          <a:off x="2107407" y="1381125"/>
          <a:ext cx="3571875" cy="1416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Arial" panose="020B0604020202020204" pitchFamily="34" charset="0"/>
              <a:ea typeface="+mn-ea"/>
              <a:cs typeface="Arial" panose="020B0604020202020204" pitchFamily="34" charset="0"/>
            </a:rPr>
            <a:t>CERTIFIED</a:t>
          </a:r>
          <a:endParaRPr lang="en-GB"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Applied basic UD principles in design and business approach, incorporating essential UD features that are over and above Accessibility Code compliance </a:t>
          </a:r>
          <a:endParaRPr lang="en-SG"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Defined family-friendly approach that caters to some user profiles</a:t>
          </a:r>
          <a:endParaRPr lang="en-SG"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Score 50  to 64 points</a:t>
          </a:r>
        </a:p>
        <a:p>
          <a:endParaRPr lang="en-GB" sz="1100">
            <a:latin typeface="Arial" panose="020B0604020202020204" pitchFamily="34" charset="0"/>
            <a:cs typeface="Arial" panose="020B0604020202020204" pitchFamily="34" charset="0"/>
          </a:endParaRPr>
        </a:p>
      </xdr:txBody>
    </xdr:sp>
    <xdr:clientData/>
  </xdr:oneCellAnchor>
  <xdr:oneCellAnchor>
    <xdr:from>
      <xdr:col>3</xdr:col>
      <xdr:colOff>202408</xdr:colOff>
      <xdr:row>16</xdr:row>
      <xdr:rowOff>83345</xdr:rowOff>
    </xdr:from>
    <xdr:ext cx="3536156" cy="1552348"/>
    <xdr:sp macro="" textlink="">
      <xdr:nvSpPr>
        <xdr:cNvPr id="5" name="TextBox 4"/>
        <xdr:cNvSpPr txBox="1"/>
      </xdr:nvSpPr>
      <xdr:spPr>
        <a:xfrm>
          <a:off x="2166939" y="3131345"/>
          <a:ext cx="3536156" cy="1552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solidFill>
                <a:schemeClr val="tx1"/>
              </a:solidFill>
              <a:effectLst/>
              <a:latin typeface="Arial" panose="020B0604020202020204" pitchFamily="34" charset="0"/>
              <a:ea typeface="+mn-ea"/>
              <a:cs typeface="Arial" panose="020B0604020202020204" pitchFamily="34" charset="0"/>
            </a:rPr>
            <a:t>GOLD</a:t>
          </a:r>
          <a:endParaRPr lang="en-GB"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Demonstrated user-centric design and business approach, incorporating comprehensive set of UD features and services that optimises access and caters to various user groups</a:t>
          </a:r>
          <a:endParaRPr lang="en-SG"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Deployed family-friendly approach to some areas of the business, including customer service, to cater to most user profiles</a:t>
          </a:r>
          <a:endParaRPr lang="en-SG"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Score 65 to 79 points</a:t>
          </a:r>
          <a:endParaRPr lang="en-GB" sz="1100">
            <a:latin typeface="Arial" panose="020B0604020202020204" pitchFamily="34" charset="0"/>
            <a:cs typeface="Arial" panose="020B0604020202020204" pitchFamily="34" charset="0"/>
          </a:endParaRPr>
        </a:p>
      </xdr:txBody>
    </xdr:sp>
    <xdr:clientData/>
  </xdr:oneCellAnchor>
  <xdr:oneCellAnchor>
    <xdr:from>
      <xdr:col>3</xdr:col>
      <xdr:colOff>214314</xdr:colOff>
      <xdr:row>26</xdr:row>
      <xdr:rowOff>0</xdr:rowOff>
    </xdr:from>
    <xdr:ext cx="3488531" cy="1714572"/>
    <xdr:sp macro="" textlink="">
      <xdr:nvSpPr>
        <xdr:cNvPr id="6" name="TextBox 5"/>
        <xdr:cNvSpPr txBox="1"/>
      </xdr:nvSpPr>
      <xdr:spPr>
        <a:xfrm>
          <a:off x="2178845" y="4953000"/>
          <a:ext cx="3488531" cy="1714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SG" sz="1100" b="1">
              <a:solidFill>
                <a:schemeClr val="tx1"/>
              </a:solidFill>
              <a:effectLst/>
              <a:latin typeface="Arial" panose="020B0604020202020204" pitchFamily="34" charset="0"/>
              <a:ea typeface="+mn-ea"/>
              <a:cs typeface="Arial" panose="020B0604020202020204" pitchFamily="34" charset="0"/>
            </a:rPr>
            <a:t>GOLD</a:t>
          </a:r>
          <a:r>
            <a:rPr lang="en-SG" sz="1100" b="1" baseline="30000">
              <a:solidFill>
                <a:schemeClr val="tx1"/>
              </a:solidFill>
              <a:effectLst/>
              <a:latin typeface="Arial" panose="020B0604020202020204" pitchFamily="34" charset="0"/>
              <a:ea typeface="+mn-ea"/>
              <a:cs typeface="Arial" panose="020B0604020202020204" pitchFamily="34" charset="0"/>
            </a:rPr>
            <a:t>PLUS</a:t>
          </a:r>
          <a:endParaRPr lang="en-GB"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Displayed holistic approach in implementing UD principles, including well-conceived design features that are practical, aesthetic and appropriate for the business</a:t>
          </a:r>
          <a:endParaRPr lang="en-SG"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Deployed family-friendly approach to most areas of the business, including customer service, to cater to most user profiles</a:t>
          </a:r>
          <a:endParaRPr lang="en-SG"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Score 80 points and above</a:t>
          </a:r>
        </a:p>
        <a:p>
          <a:endParaRPr lang="en-GB" sz="1100">
            <a:latin typeface="Arial" panose="020B0604020202020204" pitchFamily="34" charset="0"/>
            <a:cs typeface="Arial" panose="020B0604020202020204" pitchFamily="34" charset="0"/>
          </a:endParaRPr>
        </a:p>
      </xdr:txBody>
    </xdr:sp>
    <xdr:clientData/>
  </xdr:oneCellAnchor>
  <xdr:oneCellAnchor>
    <xdr:from>
      <xdr:col>3</xdr:col>
      <xdr:colOff>190502</xdr:colOff>
      <xdr:row>35</xdr:row>
      <xdr:rowOff>83344</xdr:rowOff>
    </xdr:from>
    <xdr:ext cx="3500437" cy="1876796"/>
    <xdr:sp macro="" textlink="">
      <xdr:nvSpPr>
        <xdr:cNvPr id="10" name="TextBox 9"/>
        <xdr:cNvSpPr txBox="1"/>
      </xdr:nvSpPr>
      <xdr:spPr>
        <a:xfrm>
          <a:off x="2155033" y="6750844"/>
          <a:ext cx="3500437" cy="1876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solidFill>
                <a:schemeClr val="tx1"/>
              </a:solidFill>
              <a:effectLst/>
              <a:latin typeface="Arial" panose="020B0604020202020204" pitchFamily="34" charset="0"/>
              <a:ea typeface="+mn-ea"/>
              <a:cs typeface="Arial" panose="020B0604020202020204" pitchFamily="34" charset="0"/>
            </a:rPr>
            <a:t>PLATINUM</a:t>
          </a:r>
          <a:endParaRPr lang="en-GB" sz="1100">
            <a:solidFill>
              <a:schemeClr val="tx1"/>
            </a:solidFill>
            <a:effectLst/>
            <a:latin typeface="Arial" panose="020B0604020202020204" pitchFamily="34" charset="0"/>
            <a:ea typeface="+mn-ea"/>
            <a:cs typeface="Arial" panose="020B0604020202020204" pitchFamily="34" charset="0"/>
          </a:endParaRPr>
        </a:p>
        <a:p>
          <a:pPr lvl="0"/>
          <a:r>
            <a:rPr lang="en-SG" sz="1100">
              <a:solidFill>
                <a:schemeClr val="tx1"/>
              </a:solidFill>
              <a:effectLst/>
              <a:latin typeface="Arial" panose="020B0604020202020204" pitchFamily="34" charset="0"/>
              <a:ea typeface="+mn-ea"/>
              <a:cs typeface="Arial" panose="020B0604020202020204" pitchFamily="34" charset="0"/>
            </a:rPr>
            <a:t>Integrated design process with strong focus on UD and design innovation from conception to completion involving key stakeholders collaboration</a:t>
          </a:r>
          <a:r>
            <a:rPr lang="en-GB" sz="1100">
              <a:solidFill>
                <a:schemeClr val="tx1"/>
              </a:solidFill>
              <a:effectLst/>
              <a:latin typeface="Arial" panose="020B0604020202020204" pitchFamily="34" charset="0"/>
              <a:ea typeface="+mn-ea"/>
              <a:cs typeface="Arial" panose="020B0604020202020204" pitchFamily="34" charset="0"/>
            </a:rPr>
            <a:t> to create a high quality and usable environment for all users</a:t>
          </a:r>
          <a:endParaRPr lang="en-SG"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Integrated family-friendly approach in all areas of the business, including customer service, to cater to all user profiles</a:t>
          </a:r>
          <a:endParaRPr lang="en-SG" sz="1100">
            <a:solidFill>
              <a:schemeClr val="tx1"/>
            </a:solidFill>
            <a:effectLst/>
            <a:latin typeface="Arial" panose="020B0604020202020204" pitchFamily="34" charset="0"/>
            <a:ea typeface="+mn-ea"/>
            <a:cs typeface="Arial" panose="020B0604020202020204" pitchFamily="34" charset="0"/>
          </a:endParaRPr>
        </a:p>
        <a:p>
          <a:pPr lvl="0"/>
          <a:r>
            <a:rPr lang="en-GB" sz="1100">
              <a:solidFill>
                <a:schemeClr val="tx1"/>
              </a:solidFill>
              <a:effectLst/>
              <a:latin typeface="Arial" panose="020B0604020202020204" pitchFamily="34" charset="0"/>
              <a:ea typeface="+mn-ea"/>
              <a:cs typeface="Arial" panose="020B0604020202020204" pitchFamily="34" charset="0"/>
            </a:rPr>
            <a:t>Excel in all parts of the criteria checklist and score 85 points and above; subject to final panel assessment</a:t>
          </a:r>
          <a:endParaRPr lang="en-SG" sz="1100">
            <a:solidFill>
              <a:schemeClr val="tx1"/>
            </a:solidFill>
            <a:effectLst/>
            <a:latin typeface="Arial" panose="020B0604020202020204" pitchFamily="34" charset="0"/>
            <a:ea typeface="+mn-ea"/>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oneCellAnchor>
  <xdr:twoCellAnchor editAs="oneCell">
    <xdr:from>
      <xdr:col>0</xdr:col>
      <xdr:colOff>161926</xdr:colOff>
      <xdr:row>6</xdr:row>
      <xdr:rowOff>50007</xdr:rowOff>
    </xdr:from>
    <xdr:to>
      <xdr:col>3</xdr:col>
      <xdr:colOff>114460</xdr:colOff>
      <xdr:row>16</xdr:row>
      <xdr:rowOff>1747</xdr:rowOff>
    </xdr:to>
    <xdr:pic>
      <xdr:nvPicPr>
        <xdr:cNvPr id="15" name="Picture 14" descr="C:\Users\bca_jwuyih\Documents\UD Mark\04_Plaque &amp; logo\Plaque\FINAL\PNG\Plaque_Certified.png"/>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t="16413" b="15126"/>
        <a:stretch/>
      </xdr:blipFill>
      <xdr:spPr bwMode="auto">
        <a:xfrm>
          <a:off x="161926" y="1193007"/>
          <a:ext cx="1917065" cy="1856740"/>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185738</xdr:colOff>
      <xdr:row>13</xdr:row>
      <xdr:rowOff>76200</xdr:rowOff>
    </xdr:from>
    <xdr:to>
      <xdr:col>3</xdr:col>
      <xdr:colOff>138272</xdr:colOff>
      <xdr:row>27</xdr:row>
      <xdr:rowOff>121285</xdr:rowOff>
    </xdr:to>
    <xdr:pic>
      <xdr:nvPicPr>
        <xdr:cNvPr id="16" name="Picture 15" descr="C:\Users\bca_jwuyih\Documents\UD Mark\04_Plaque &amp; logo\Plaque\FINAL\PNG\Plaque_Gold.png"/>
        <xdr:cNvPicPr/>
      </xdr:nvPicPr>
      <xdr:blipFill>
        <a:blip xmlns:r="http://schemas.openxmlformats.org/officeDocument/2006/relationships" r:embed="rId2" cstate="print">
          <a:extLst>
            <a:ext uri="{28A0092B-C50C-407E-A947-70E740481C1C}">
              <a14:useLocalDpi xmlns:a14="http://schemas.microsoft.com/office/drawing/2010/main"/>
            </a:ext>
          </a:extLst>
        </a:blip>
        <a:srcRect/>
        <a:stretch>
          <a:fillRect/>
        </a:stretch>
      </xdr:blipFill>
      <xdr:spPr bwMode="auto">
        <a:xfrm>
          <a:off x="185738" y="2552700"/>
          <a:ext cx="1917065" cy="2712085"/>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209553</xdr:colOff>
      <xdr:row>22</xdr:row>
      <xdr:rowOff>150019</xdr:rowOff>
    </xdr:from>
    <xdr:to>
      <xdr:col>3</xdr:col>
      <xdr:colOff>162087</xdr:colOff>
      <xdr:row>37</xdr:row>
      <xdr:rowOff>4604</xdr:rowOff>
    </xdr:to>
    <xdr:pic>
      <xdr:nvPicPr>
        <xdr:cNvPr id="17" name="Picture 16" descr="C:\Users\bca_jwuyih\Documents\UD Mark\04_Plaque &amp; logo\Plaque\FINAL\PNG\Plaque_Gold Plus.png"/>
        <xdr:cNvPicPr/>
      </xdr:nvPicPr>
      <xdr:blipFill>
        <a:blip xmlns:r="http://schemas.openxmlformats.org/officeDocument/2006/relationships" r:embed="rId3" cstate="print">
          <a:extLst>
            <a:ext uri="{28A0092B-C50C-407E-A947-70E740481C1C}">
              <a14:useLocalDpi xmlns:a14="http://schemas.microsoft.com/office/drawing/2010/main"/>
            </a:ext>
          </a:extLst>
        </a:blip>
        <a:srcRect/>
        <a:stretch>
          <a:fillRect/>
        </a:stretch>
      </xdr:blipFill>
      <xdr:spPr bwMode="auto">
        <a:xfrm>
          <a:off x="209553" y="4341019"/>
          <a:ext cx="1917065" cy="2712085"/>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214313</xdr:colOff>
      <xdr:row>32</xdr:row>
      <xdr:rowOff>178595</xdr:rowOff>
    </xdr:from>
    <xdr:to>
      <xdr:col>3</xdr:col>
      <xdr:colOff>166847</xdr:colOff>
      <xdr:row>47</xdr:row>
      <xdr:rowOff>33180</xdr:rowOff>
    </xdr:to>
    <xdr:pic>
      <xdr:nvPicPr>
        <xdr:cNvPr id="19" name="Picture 18" descr="C:\Users\bca_jwuyih\Documents\UD Mark\04_Plaque &amp; logo\Plaque\FINAL\PNG\Plaque_Platinum.png"/>
        <xdr:cNvPicPr/>
      </xdr:nvPicPr>
      <xdr:blipFill>
        <a:blip xmlns:r="http://schemas.openxmlformats.org/officeDocument/2006/relationships" r:embed="rId4" cstate="print">
          <a:extLst>
            <a:ext uri="{28A0092B-C50C-407E-A947-70E740481C1C}">
              <a14:useLocalDpi xmlns:a14="http://schemas.microsoft.com/office/drawing/2010/main"/>
            </a:ext>
          </a:extLst>
        </a:blip>
        <a:srcRect/>
        <a:stretch>
          <a:fillRect/>
        </a:stretch>
      </xdr:blipFill>
      <xdr:spPr bwMode="auto">
        <a:xfrm>
          <a:off x="214313" y="6274595"/>
          <a:ext cx="1917065" cy="2712085"/>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1</xdr:row>
      <xdr:rowOff>95250</xdr:rowOff>
    </xdr:from>
    <xdr:to>
      <xdr:col>8</xdr:col>
      <xdr:colOff>247650</xdr:colOff>
      <xdr:row>4</xdr:row>
      <xdr:rowOff>47626</xdr:rowOff>
    </xdr:to>
    <xdr:sp macro="" textlink="">
      <xdr:nvSpPr>
        <xdr:cNvPr id="2" name="AutoShape 7"/>
        <xdr:cNvSpPr>
          <a:spLocks noChangeArrowheads="1"/>
        </xdr:cNvSpPr>
      </xdr:nvSpPr>
      <xdr:spPr bwMode="auto">
        <a:xfrm>
          <a:off x="390525" y="285750"/>
          <a:ext cx="5095875" cy="523876"/>
        </a:xfrm>
        <a:prstGeom prst="roundRect">
          <a:avLst>
            <a:gd name="adj" fmla="val 16667"/>
          </a:avLst>
        </a:prstGeom>
        <a:solidFill>
          <a:schemeClr val="accent6"/>
        </a:solidFill>
        <a:ln>
          <a:noFill/>
        </a:ln>
        <a:effectLst>
          <a:outerShdw dist="28398" dir="3806097" algn="ctr" rotWithShape="0">
            <a:srgbClr val="974706">
              <a:alpha val="50000"/>
            </a:srgbClr>
          </a:outerShdw>
        </a:effectLst>
        <a:extLst/>
      </xdr:spPr>
      <xdr:txBody>
        <a:bodyPr vertOverflow="clip" wrap="square" lIns="91440" tIns="45720" rIns="91440" bIns="45720" anchor="ctr" upright="1"/>
        <a:lstStyle/>
        <a:p>
          <a:pPr algn="ctr" rtl="0">
            <a:defRPr sz="1000"/>
          </a:pPr>
          <a:r>
            <a:rPr lang="en-GB" sz="1400" b="1" i="0" u="none" strike="noStrike" baseline="0">
              <a:solidFill>
                <a:srgbClr val="FFFFFF"/>
              </a:solidFill>
              <a:latin typeface="Arial"/>
              <a:cs typeface="Arial"/>
            </a:rPr>
            <a:t>To achieve</a:t>
          </a:r>
          <a:r>
            <a:rPr lang="en-GB" sz="1800" b="1" i="0" u="none" strike="noStrike" baseline="0">
              <a:solidFill>
                <a:srgbClr val="FFFFFF"/>
              </a:solidFill>
              <a:latin typeface="Arial"/>
              <a:cs typeface="Arial"/>
            </a:rPr>
            <a:t> </a:t>
          </a:r>
          <a:r>
            <a:rPr lang="en-GB" sz="1600" b="1" i="0" u="none" strike="noStrike" baseline="0">
              <a:solidFill>
                <a:schemeClr val="bg1"/>
              </a:solidFill>
              <a:latin typeface="Arial"/>
              <a:cs typeface="Arial"/>
            </a:rPr>
            <a:t>UD </a:t>
          </a:r>
          <a:r>
            <a:rPr lang="en-GB" sz="1600" b="1" i="0" u="none" strike="noStrike" baseline="0">
              <a:solidFill>
                <a:schemeClr val="bg1"/>
              </a:solidFill>
              <a:latin typeface="Arial" panose="020B0604020202020204" pitchFamily="34" charset="0"/>
              <a:cs typeface="Arial" panose="020B0604020202020204" pitchFamily="34" charset="0"/>
            </a:rPr>
            <a:t>Mark </a:t>
          </a:r>
          <a:r>
            <a:rPr lang="en-US" sz="1600" b="1">
              <a:solidFill>
                <a:schemeClr val="bg1"/>
              </a:solidFill>
              <a:effectLst/>
              <a:latin typeface="Arial" panose="020B0604020202020204" pitchFamily="34" charset="0"/>
              <a:ea typeface="+mn-ea"/>
              <a:cs typeface="Arial" panose="020B0604020202020204" pitchFamily="34" charset="0"/>
            </a:rPr>
            <a:t>for Family-Friendly</a:t>
          </a:r>
          <a:r>
            <a:rPr lang="en-US" sz="1600" b="1" baseline="0">
              <a:solidFill>
                <a:schemeClr val="bg1"/>
              </a:solidFill>
              <a:effectLst/>
              <a:latin typeface="Arial" panose="020B0604020202020204" pitchFamily="34" charset="0"/>
              <a:ea typeface="+mn-ea"/>
              <a:cs typeface="Arial" panose="020B0604020202020204" pitchFamily="34" charset="0"/>
            </a:rPr>
            <a:t> </a:t>
          </a:r>
          <a:r>
            <a:rPr lang="en-US" sz="1600" b="1">
              <a:solidFill>
                <a:schemeClr val="bg1"/>
              </a:solidFill>
              <a:effectLst/>
              <a:latin typeface="Arial" panose="020B0604020202020204" pitchFamily="34" charset="0"/>
              <a:ea typeface="+mn-ea"/>
              <a:cs typeface="Arial" panose="020B0604020202020204" pitchFamily="34" charset="0"/>
            </a:rPr>
            <a:t>Business</a:t>
          </a:r>
          <a:endParaRPr lang="en-GB" sz="1600" b="0" i="0" u="none" strike="noStrike" baseline="0">
            <a:solidFill>
              <a:schemeClr val="bg1"/>
            </a:solidFill>
            <a:latin typeface="Arial" panose="020B0604020202020204" pitchFamily="34" charset="0"/>
            <a:cs typeface="Arial" panose="020B0604020202020204" pitchFamily="34" charset="0"/>
          </a:endParaRPr>
        </a:p>
        <a:p>
          <a:pPr algn="ctr" rtl="0">
            <a:defRPr sz="1000"/>
          </a:pPr>
          <a:endParaRPr lang="en-GB" sz="1200" b="0" i="0" u="none" strike="noStrike" baseline="0">
            <a:solidFill>
              <a:srgbClr val="000000"/>
            </a:solidFill>
            <a:latin typeface="Arial"/>
            <a:cs typeface="Arial"/>
          </a:endParaRPr>
        </a:p>
      </xdr:txBody>
    </xdr:sp>
    <xdr:clientData/>
  </xdr:twoCellAnchor>
  <xdr:twoCellAnchor>
    <xdr:from>
      <xdr:col>0</xdr:col>
      <xdr:colOff>400050</xdr:colOff>
      <xdr:row>5</xdr:row>
      <xdr:rowOff>166691</xdr:rowOff>
    </xdr:from>
    <xdr:to>
      <xdr:col>8</xdr:col>
      <xdr:colOff>276225</xdr:colOff>
      <xdr:row>12</xdr:row>
      <xdr:rowOff>166691</xdr:rowOff>
    </xdr:to>
    <xdr:sp macro="" textlink="">
      <xdr:nvSpPr>
        <xdr:cNvPr id="3074" name="AutoShape 2"/>
        <xdr:cNvSpPr>
          <a:spLocks noChangeArrowheads="1"/>
        </xdr:cNvSpPr>
      </xdr:nvSpPr>
      <xdr:spPr bwMode="auto">
        <a:xfrm>
          <a:off x="400050" y="1119191"/>
          <a:ext cx="5114925" cy="1333500"/>
        </a:xfrm>
        <a:prstGeom prst="roundRect">
          <a:avLst>
            <a:gd name="adj" fmla="val 16667"/>
          </a:avLst>
        </a:prstGeom>
        <a:ln>
          <a:headEnd/>
          <a:tailEnd/>
        </a:ln>
        <a:extLst/>
      </xdr:spPr>
      <xdr:style>
        <a:lnRef idx="2">
          <a:schemeClr val="accent6"/>
        </a:lnRef>
        <a:fillRef idx="1">
          <a:schemeClr val="lt1"/>
        </a:fillRef>
        <a:effectRef idx="0">
          <a:schemeClr val="accent6"/>
        </a:effectRef>
        <a:fontRef idx="minor">
          <a:schemeClr val="dk1"/>
        </a:fontRef>
      </xdr:style>
      <xdr:txBody>
        <a:bodyPr vertOverflow="clip" wrap="square" lIns="91440" tIns="45720" rIns="91440" bIns="45720" anchor="ctr" upright="1"/>
        <a:lstStyle/>
        <a:p>
          <a:pPr algn="ctr" rtl="0">
            <a:defRPr sz="1000"/>
          </a:pPr>
          <a:r>
            <a:rPr lang="en-GB" sz="1200" b="1" i="0" u="none" strike="noStrike" baseline="0">
              <a:solidFill>
                <a:srgbClr val="000000"/>
              </a:solidFill>
              <a:latin typeface="Arial" panose="020B0604020202020204" pitchFamily="34" charset="0"/>
              <a:cs typeface="Arial" panose="020B0604020202020204" pitchFamily="34" charset="0"/>
            </a:rPr>
            <a:t>Pre-requisite</a:t>
          </a:r>
          <a:endParaRPr lang="en-GB" sz="1200" b="0" i="0" u="none" strike="noStrike" baseline="0">
            <a:solidFill>
              <a:srgbClr val="000000"/>
            </a:solidFill>
            <a:latin typeface="Arial" panose="020B0604020202020204" pitchFamily="34" charset="0"/>
            <a:cs typeface="Arial" panose="020B0604020202020204" pitchFamily="34" charset="0"/>
          </a:endParaRPr>
        </a:p>
        <a:p>
          <a:pPr algn="ctr"/>
          <a:r>
            <a:rPr lang="en-US" sz="1100">
              <a:solidFill>
                <a:schemeClr val="dk1"/>
              </a:solidFill>
              <a:effectLst/>
              <a:latin typeface="Arial" panose="020B0604020202020204" pitchFamily="34" charset="0"/>
              <a:ea typeface="+mn-ea"/>
              <a:cs typeface="Arial" panose="020B0604020202020204" pitchFamily="34" charset="0"/>
            </a:rPr>
            <a:t>(1) All relevant accessibility requirements in the prevailing </a:t>
          </a: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Accessibility Code are to be complied with (where applicable); and</a:t>
          </a:r>
          <a:endParaRPr lang="en-SG" sz="1100">
            <a:solidFill>
              <a:schemeClr val="dk1"/>
            </a:solidFill>
            <a:effectLst/>
            <a:latin typeface="Arial" panose="020B0604020202020204" pitchFamily="34" charset="0"/>
            <a:ea typeface="+mn-ea"/>
            <a:cs typeface="Arial" panose="020B0604020202020204" pitchFamily="34" charset="0"/>
          </a:endParaRPr>
        </a:p>
        <a:p>
          <a:pPr algn="ctr"/>
          <a:r>
            <a:rPr lang="en-GB" sz="1100">
              <a:solidFill>
                <a:schemeClr val="dk1"/>
              </a:solidFill>
              <a:effectLst/>
              <a:latin typeface="Arial" panose="020B0604020202020204" pitchFamily="34" charset="0"/>
              <a:ea typeface="+mn-ea"/>
              <a:cs typeface="Arial" panose="020B0604020202020204" pitchFamily="34" charset="0"/>
            </a:rPr>
            <a:t>(2) At least 60% of staff must have attended at least one of the following WSQ Service Excellence courses: (a) Demonstrate the Service Vision (MSF), (b) Lead with Service Vision (MSF) </a:t>
          </a:r>
          <a:endParaRPr lang="en-SG" sz="1100">
            <a:solidFill>
              <a:schemeClr val="dk1"/>
            </a:solidFill>
            <a:effectLst/>
            <a:latin typeface="Arial" panose="020B0604020202020204" pitchFamily="34" charset="0"/>
            <a:ea typeface="+mn-ea"/>
            <a:cs typeface="Arial" panose="020B0604020202020204" pitchFamily="34" charset="0"/>
          </a:endParaRPr>
        </a:p>
        <a:p>
          <a:pPr algn="ctr"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4</xdr:col>
      <xdr:colOff>123825</xdr:colOff>
      <xdr:row>12</xdr:row>
      <xdr:rowOff>71437</xdr:rowOff>
    </xdr:from>
    <xdr:to>
      <xdr:col>4</xdr:col>
      <xdr:colOff>514350</xdr:colOff>
      <xdr:row>15</xdr:row>
      <xdr:rowOff>33336</xdr:rowOff>
    </xdr:to>
    <xdr:sp macro="" textlink="">
      <xdr:nvSpPr>
        <xdr:cNvPr id="3076" name="AutoShape 3"/>
        <xdr:cNvSpPr>
          <a:spLocks noChangeArrowheads="1"/>
        </xdr:cNvSpPr>
      </xdr:nvSpPr>
      <xdr:spPr bwMode="auto">
        <a:xfrm>
          <a:off x="2743200" y="2357437"/>
          <a:ext cx="390525" cy="533399"/>
        </a:xfrm>
        <a:prstGeom prst="downArrow">
          <a:avLst>
            <a:gd name="adj1" fmla="val 50000"/>
            <a:gd name="adj2" fmla="val 37805"/>
          </a:avLst>
        </a:prstGeom>
        <a:gradFill rotWithShape="0">
          <a:gsLst>
            <a:gs pos="0">
              <a:srgbClr val="FFFFFF"/>
            </a:gs>
            <a:gs pos="100000">
              <a:srgbClr val="FBD4B4"/>
            </a:gs>
          </a:gsLst>
          <a:lin ang="5400000" scaled="1"/>
        </a:gradFill>
        <a:ln w="12700">
          <a:solidFill>
            <a:srgbClr val="FABF8F"/>
          </a:solidFill>
          <a:miter lim="800000"/>
          <a:headEnd/>
          <a:tailEnd/>
        </a:ln>
        <a:effectLst>
          <a:outerShdw dist="28398" dir="3806097" algn="ctr" rotWithShape="0">
            <a:srgbClr val="974706">
              <a:alpha val="50000"/>
            </a:srgbClr>
          </a:outerShdw>
        </a:effectLst>
      </xdr:spPr>
    </xdr:sp>
    <xdr:clientData/>
  </xdr:twoCellAnchor>
  <xdr:twoCellAnchor>
    <xdr:from>
      <xdr:col>0</xdr:col>
      <xdr:colOff>219075</xdr:colOff>
      <xdr:row>15</xdr:row>
      <xdr:rowOff>9525</xdr:rowOff>
    </xdr:from>
    <xdr:to>
      <xdr:col>4</xdr:col>
      <xdr:colOff>314325</xdr:colOff>
      <xdr:row>38</xdr:row>
      <xdr:rowOff>83344</xdr:rowOff>
    </xdr:to>
    <xdr:sp macro="" textlink="">
      <xdr:nvSpPr>
        <xdr:cNvPr id="3077" name="AutoShape 5"/>
        <xdr:cNvSpPr>
          <a:spLocks noChangeArrowheads="1"/>
        </xdr:cNvSpPr>
      </xdr:nvSpPr>
      <xdr:spPr bwMode="auto">
        <a:xfrm>
          <a:off x="219075" y="2867025"/>
          <a:ext cx="2714625" cy="4455319"/>
        </a:xfrm>
        <a:prstGeom prst="roundRect">
          <a:avLst>
            <a:gd name="adj" fmla="val 16667"/>
          </a:avLst>
        </a:prstGeom>
        <a:ln>
          <a:headEnd/>
          <a:tailEnd/>
        </a:ln>
        <a:extLst/>
      </xdr:spPr>
      <xdr:style>
        <a:lnRef idx="2">
          <a:schemeClr val="accent6"/>
        </a:lnRef>
        <a:fillRef idx="1">
          <a:schemeClr val="lt1"/>
        </a:fillRef>
        <a:effectRef idx="0">
          <a:schemeClr val="accent6"/>
        </a:effectRef>
        <a:fontRef idx="minor">
          <a:schemeClr val="dk1"/>
        </a:fontRef>
      </xdr:style>
      <xdr:txBody>
        <a:bodyPr vertOverflow="clip" wrap="square" lIns="91440" tIns="45720" rIns="91440" bIns="45720" anchor="t" upright="1"/>
        <a:lstStyle/>
        <a:p>
          <a:r>
            <a:rPr lang="en-US" sz="1400" b="1" u="sng">
              <a:solidFill>
                <a:schemeClr val="dk1"/>
              </a:solidFill>
              <a:effectLst/>
              <a:latin typeface="Arial" panose="020B0604020202020204" pitchFamily="34" charset="0"/>
              <a:ea typeface="+mn-ea"/>
              <a:cs typeface="Arial" panose="020B0604020202020204" pitchFamily="34" charset="0"/>
            </a:rPr>
            <a:t>Section A </a:t>
          </a:r>
          <a:r>
            <a:rPr lang="en-GB" sz="1400" b="1" u="sng">
              <a:solidFill>
                <a:schemeClr val="dk1"/>
              </a:solidFill>
              <a:effectLst/>
              <a:latin typeface="Arial" panose="020B0604020202020204" pitchFamily="34" charset="0"/>
              <a:ea typeface="+mn-ea"/>
              <a:cs typeface="Arial" panose="020B0604020202020204" pitchFamily="34" charset="0"/>
            </a:rPr>
            <a:t>Re</a:t>
          </a:r>
          <a:r>
            <a:rPr lang="en-US" sz="1400" b="1" u="sng">
              <a:solidFill>
                <a:schemeClr val="dk1"/>
              </a:solidFill>
              <a:effectLst/>
              <a:latin typeface="Arial" panose="020B0604020202020204" pitchFamily="34" charset="0"/>
              <a:ea typeface="+mn-ea"/>
              <a:cs typeface="Arial" panose="020B0604020202020204" pitchFamily="34" charset="0"/>
            </a:rPr>
            <a:t>quirements</a:t>
          </a:r>
          <a:r>
            <a:rPr lang="en-US" sz="1400">
              <a:solidFill>
                <a:schemeClr val="dk1"/>
              </a:solidFill>
              <a:effectLst/>
              <a:latin typeface="Arial" panose="020B0604020202020204" pitchFamily="34" charset="0"/>
              <a:ea typeface="+mn-ea"/>
              <a:cs typeface="Arial" panose="020B0604020202020204" pitchFamily="34" charset="0"/>
            </a:rPr>
            <a:t/>
          </a:r>
          <a:br>
            <a:rPr lang="en-US" sz="1400">
              <a:solidFill>
                <a:schemeClr val="dk1"/>
              </a:solidFill>
              <a:effectLst/>
              <a:latin typeface="Arial" panose="020B0604020202020204" pitchFamily="34" charset="0"/>
              <a:ea typeface="+mn-ea"/>
              <a:cs typeface="Arial" panose="020B0604020202020204" pitchFamily="34" charset="0"/>
            </a:rPr>
          </a:br>
          <a:r>
            <a:rPr lang="en-US" sz="1100" u="none">
              <a:solidFill>
                <a:schemeClr val="dk1"/>
              </a:solidFill>
              <a:effectLst/>
              <a:latin typeface="Arial" panose="020B0604020202020204" pitchFamily="34" charset="0"/>
              <a:ea typeface="+mn-ea"/>
              <a:cs typeface="Arial" panose="020B0604020202020204" pitchFamily="34" charset="0"/>
            </a:rPr>
            <a:t>min. 20 pts (of max 50 pts) </a:t>
          </a:r>
          <a:r>
            <a:rPr lang="en-US" sz="1100">
              <a:solidFill>
                <a:schemeClr val="dk1"/>
              </a:solidFill>
              <a:effectLst/>
              <a:latin typeface="Arial" panose="020B0604020202020204" pitchFamily="34" charset="0"/>
              <a:ea typeface="+mn-ea"/>
              <a:cs typeface="Arial" panose="020B0604020202020204" pitchFamily="34" charset="0"/>
            </a:rPr>
            <a:t/>
          </a: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from combination of the following </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Part 1: Accessibility </a:t>
          </a:r>
          <a:r>
            <a:rPr lang="en-US" sz="1100">
              <a:solidFill>
                <a:schemeClr val="dk1"/>
              </a:solidFill>
              <a:effectLst/>
              <a:latin typeface="Arial" panose="020B0604020202020204" pitchFamily="34" charset="0"/>
              <a:ea typeface="+mn-ea"/>
              <a:cs typeface="Arial" panose="020B0604020202020204" pitchFamily="34" charset="0"/>
            </a:rPr>
            <a:t>(15 pts)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Access &amp; circulation</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Safety in movement &amp; use</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Part 2: User-friendliness</a:t>
          </a:r>
          <a:r>
            <a:rPr lang="en-US" sz="1100">
              <a:solidFill>
                <a:schemeClr val="dk1"/>
              </a:solidFill>
              <a:effectLst/>
              <a:latin typeface="Arial" panose="020B0604020202020204" pitchFamily="34" charset="0"/>
              <a:ea typeface="+mn-ea"/>
              <a:cs typeface="Arial" panose="020B0604020202020204" pitchFamily="34" charset="0"/>
            </a:rPr>
            <a:t/>
          </a: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(35 pts)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Way-finding &amp; Information</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Family-friendly provisions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Value-added facilities &amp; services</a:t>
          </a:r>
          <a:endParaRPr lang="en-SG" sz="1100">
            <a:solidFill>
              <a:schemeClr val="dk1"/>
            </a:solidFill>
            <a:effectLst/>
            <a:latin typeface="Arial" panose="020B0604020202020204" pitchFamily="34" charset="0"/>
            <a:ea typeface="+mn-ea"/>
            <a:cs typeface="Arial" panose="020B0604020202020204" pitchFamily="34" charset="0"/>
          </a:endParaRPr>
        </a:p>
        <a:p>
          <a:pPr algn="l" rtl="0">
            <a:defRPr sz="1000"/>
          </a:pPr>
          <a:endParaRPr lang="en-GB" sz="14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4</xdr:col>
      <xdr:colOff>390525</xdr:colOff>
      <xdr:row>15</xdr:row>
      <xdr:rowOff>11906</xdr:rowOff>
    </xdr:from>
    <xdr:to>
      <xdr:col>8</xdr:col>
      <xdr:colOff>428625</xdr:colOff>
      <xdr:row>38</xdr:row>
      <xdr:rowOff>107156</xdr:rowOff>
    </xdr:to>
    <xdr:sp macro="" textlink="">
      <xdr:nvSpPr>
        <xdr:cNvPr id="3078" name="AutoShape 6"/>
        <xdr:cNvSpPr>
          <a:spLocks noChangeArrowheads="1"/>
        </xdr:cNvSpPr>
      </xdr:nvSpPr>
      <xdr:spPr bwMode="auto">
        <a:xfrm>
          <a:off x="3009900" y="2869406"/>
          <a:ext cx="2657475" cy="4476750"/>
        </a:xfrm>
        <a:prstGeom prst="roundRect">
          <a:avLst>
            <a:gd name="adj" fmla="val 16667"/>
          </a:avLst>
        </a:prstGeom>
        <a:ln>
          <a:headEnd/>
          <a:tailEnd/>
        </a:ln>
        <a:extLst/>
      </xdr:spPr>
      <xdr:style>
        <a:lnRef idx="2">
          <a:schemeClr val="accent6"/>
        </a:lnRef>
        <a:fillRef idx="1">
          <a:schemeClr val="lt1"/>
        </a:fillRef>
        <a:effectRef idx="0">
          <a:schemeClr val="accent6"/>
        </a:effectRef>
        <a:fontRef idx="minor">
          <a:schemeClr val="dk1"/>
        </a:fontRef>
      </xdr:style>
      <xdr:txBody>
        <a:bodyPr vertOverflow="clip" wrap="square" lIns="91440" tIns="45720" rIns="91440" bIns="45720" anchor="t" upright="1"/>
        <a:lstStyle/>
        <a:p>
          <a:r>
            <a:rPr lang="en-US" sz="1400" b="1" u="sng">
              <a:solidFill>
                <a:schemeClr val="dk1"/>
              </a:solidFill>
              <a:effectLst/>
              <a:latin typeface="Arial" panose="020B0604020202020204" pitchFamily="34" charset="0"/>
              <a:ea typeface="+mn-ea"/>
              <a:cs typeface="Arial" panose="020B0604020202020204" pitchFamily="34" charset="0"/>
            </a:rPr>
            <a:t>Section B </a:t>
          </a:r>
          <a:r>
            <a:rPr lang="en-GB" sz="1400" b="1" u="sng">
              <a:solidFill>
                <a:schemeClr val="dk1"/>
              </a:solidFill>
              <a:effectLst/>
              <a:latin typeface="Arial" panose="020B0604020202020204" pitchFamily="34" charset="0"/>
              <a:ea typeface="+mn-ea"/>
              <a:cs typeface="Arial" panose="020B0604020202020204" pitchFamily="34" charset="0"/>
            </a:rPr>
            <a:t>R</a:t>
          </a:r>
          <a:r>
            <a:rPr lang="en-US" sz="1400" b="1" u="sng">
              <a:solidFill>
                <a:schemeClr val="dk1"/>
              </a:solidFill>
              <a:effectLst/>
              <a:latin typeface="Arial" panose="020B0604020202020204" pitchFamily="34" charset="0"/>
              <a:ea typeface="+mn-ea"/>
              <a:cs typeface="Arial" panose="020B0604020202020204" pitchFamily="34" charset="0"/>
            </a:rPr>
            <a:t>equirements</a:t>
          </a:r>
          <a:endParaRPr lang="en-SG" sz="1400">
            <a:solidFill>
              <a:schemeClr val="dk1"/>
            </a:solidFill>
            <a:effectLst/>
            <a:latin typeface="Arial" panose="020B0604020202020204" pitchFamily="34" charset="0"/>
            <a:ea typeface="+mn-ea"/>
            <a:cs typeface="Arial" panose="020B0604020202020204" pitchFamily="34" charset="0"/>
          </a:endParaRPr>
        </a:p>
        <a:p>
          <a:r>
            <a:rPr lang="en-US" sz="1100" u="none">
              <a:solidFill>
                <a:schemeClr val="dk1"/>
              </a:solidFill>
              <a:effectLst/>
              <a:latin typeface="Arial" panose="020B0604020202020204" pitchFamily="34" charset="0"/>
              <a:ea typeface="+mn-ea"/>
              <a:cs typeface="Arial" panose="020B0604020202020204" pitchFamily="34" charset="0"/>
            </a:rPr>
            <a:t>min. 20 pts (of max 50 pts) </a:t>
          </a:r>
          <a:r>
            <a:rPr lang="en-US" sz="1100">
              <a:solidFill>
                <a:schemeClr val="dk1"/>
              </a:solidFill>
              <a:effectLst/>
              <a:latin typeface="Arial" panose="020B0604020202020204" pitchFamily="34" charset="0"/>
              <a:ea typeface="+mn-ea"/>
              <a:cs typeface="Arial" panose="020B0604020202020204" pitchFamily="34" charset="0"/>
            </a:rPr>
            <a:t/>
          </a:r>
          <a:br>
            <a:rPr lang="en-US" sz="1100">
              <a:solidFill>
                <a:schemeClr val="dk1"/>
              </a:solidFill>
              <a:effectLst/>
              <a:latin typeface="Arial" panose="020B0604020202020204" pitchFamily="34" charset="0"/>
              <a:ea typeface="+mn-ea"/>
              <a:cs typeface="Arial" panose="020B0604020202020204" pitchFamily="34" charset="0"/>
            </a:rPr>
          </a:br>
          <a:r>
            <a:rPr lang="en-US" sz="1100">
              <a:solidFill>
                <a:schemeClr val="dk1"/>
              </a:solidFill>
              <a:effectLst/>
              <a:latin typeface="Arial" panose="020B0604020202020204" pitchFamily="34" charset="0"/>
              <a:ea typeface="+mn-ea"/>
              <a:cs typeface="Arial" panose="020B0604020202020204" pitchFamily="34" charset="0"/>
            </a:rPr>
            <a:t>from combination of the following </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Part 3: Strategy </a:t>
          </a:r>
          <a:r>
            <a:rPr lang="en-US" sz="1100">
              <a:solidFill>
                <a:schemeClr val="dk1"/>
              </a:solidFill>
              <a:effectLst/>
              <a:latin typeface="Arial" panose="020B0604020202020204" pitchFamily="34" charset="0"/>
              <a:ea typeface="+mn-ea"/>
              <a:cs typeface="Arial" panose="020B0604020202020204" pitchFamily="34" charset="0"/>
            </a:rPr>
            <a:t>(14 pts)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Organisation policy</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Product &amp; service mix</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Marketing &amp; promotions</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Part 4: Service </a:t>
          </a:r>
          <a:r>
            <a:rPr lang="en-US" sz="1100">
              <a:solidFill>
                <a:schemeClr val="dk1"/>
              </a:solidFill>
              <a:effectLst/>
              <a:latin typeface="Arial" panose="020B0604020202020204" pitchFamily="34" charset="0"/>
              <a:ea typeface="+mn-ea"/>
              <a:cs typeface="Arial" panose="020B0604020202020204" pitchFamily="34" charset="0"/>
            </a:rPr>
            <a:t>(28 pts)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Service standards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GB" sz="1100">
              <a:solidFill>
                <a:schemeClr val="dk1"/>
              </a:solidFill>
              <a:effectLst/>
              <a:latin typeface="Arial" panose="020B0604020202020204" pitchFamily="34" charset="0"/>
              <a:ea typeface="+mn-ea"/>
              <a:cs typeface="Arial" panose="020B0604020202020204" pitchFamily="34" charset="0"/>
            </a:rPr>
            <a:t>Staff training </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GB" sz="1100">
              <a:solidFill>
                <a:schemeClr val="dk1"/>
              </a:solidFill>
              <a:effectLst/>
              <a:latin typeface="Arial" panose="020B0604020202020204" pitchFamily="34" charset="0"/>
              <a:ea typeface="+mn-ea"/>
              <a:cs typeface="Arial" panose="020B0604020202020204" pitchFamily="34" charset="0"/>
            </a:rPr>
            <a:t>Communications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GB" sz="1100">
              <a:solidFill>
                <a:schemeClr val="dk1"/>
              </a:solidFill>
              <a:effectLst/>
              <a:latin typeface="Arial" panose="020B0604020202020204" pitchFamily="34" charset="0"/>
              <a:ea typeface="+mn-ea"/>
              <a:cs typeface="Arial" panose="020B0604020202020204" pitchFamily="34" charset="0"/>
            </a:rPr>
            <a:t>Public awareness</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SG"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Part 5: Operations &amp; Maintenance </a:t>
          </a:r>
          <a:r>
            <a:rPr lang="en-US" sz="1100">
              <a:solidFill>
                <a:schemeClr val="dk1"/>
              </a:solidFill>
              <a:effectLst/>
              <a:latin typeface="Arial" panose="020B0604020202020204" pitchFamily="34" charset="0"/>
              <a:ea typeface="+mn-ea"/>
              <a:cs typeface="Arial" panose="020B0604020202020204" pitchFamily="34" charset="0"/>
            </a:rPr>
            <a:t>(8 pts)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Operation &amp; maintenance of facilities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mn-lt"/>
              <a:ea typeface="+mn-ea"/>
              <a:cs typeface="+mn-cs"/>
            </a:rPr>
            <a:t>· </a:t>
          </a:r>
          <a:r>
            <a:rPr lang="en-US" sz="1100">
              <a:solidFill>
                <a:schemeClr val="dk1"/>
              </a:solidFill>
              <a:effectLst/>
              <a:latin typeface="Arial" panose="020B0604020202020204" pitchFamily="34" charset="0"/>
              <a:ea typeface="+mn-ea"/>
              <a:cs typeface="Arial" panose="020B0604020202020204" pitchFamily="34" charset="0"/>
            </a:rPr>
            <a:t>Emergency facilities &amp; procedures</a:t>
          </a:r>
          <a:endParaRPr lang="en-SG" sz="1100">
            <a:solidFill>
              <a:schemeClr val="dk1"/>
            </a:solidFill>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4</xdr:col>
      <xdr:colOff>104775</xdr:colOff>
      <xdr:row>4</xdr:row>
      <xdr:rowOff>0</xdr:rowOff>
    </xdr:from>
    <xdr:to>
      <xdr:col>4</xdr:col>
      <xdr:colOff>495300</xdr:colOff>
      <xdr:row>6</xdr:row>
      <xdr:rowOff>107156</xdr:rowOff>
    </xdr:to>
    <xdr:sp macro="" textlink="">
      <xdr:nvSpPr>
        <xdr:cNvPr id="3075" name="AutoShape 1"/>
        <xdr:cNvSpPr>
          <a:spLocks noChangeArrowheads="1"/>
        </xdr:cNvSpPr>
      </xdr:nvSpPr>
      <xdr:spPr bwMode="auto">
        <a:xfrm>
          <a:off x="2724150" y="762000"/>
          <a:ext cx="390525" cy="488156"/>
        </a:xfrm>
        <a:prstGeom prst="downArrow">
          <a:avLst>
            <a:gd name="adj1" fmla="val 50000"/>
            <a:gd name="adj2" fmla="val 37805"/>
          </a:avLst>
        </a:prstGeom>
        <a:gradFill rotWithShape="0">
          <a:gsLst>
            <a:gs pos="0">
              <a:srgbClr val="FFFFFF"/>
            </a:gs>
            <a:gs pos="100000">
              <a:srgbClr val="FBD4B4"/>
            </a:gs>
          </a:gsLst>
          <a:lin ang="5400000" scaled="1"/>
        </a:gradFill>
        <a:ln>
          <a:noFill/>
        </a:ln>
        <a:effectLst>
          <a:outerShdw dist="28398" dir="3806097" algn="ctr" rotWithShape="0">
            <a:srgbClr val="974706">
              <a:alpha val="50000"/>
            </a:srgbClr>
          </a:outerShdw>
        </a:effectLst>
        <a:extLst>
          <a:ext uri="{91240B29-F687-4F45-9708-019B960494DF}">
            <a14:hiddenLine xmlns:a14="http://schemas.microsoft.com/office/drawing/2010/main" w="12700">
              <a:solidFill>
                <a:srgbClr val="000000"/>
              </a:solidFill>
              <a:miter lim="800000"/>
              <a:headEnd/>
              <a:tailEnd/>
            </a14:hiddenLine>
          </a:ext>
        </a:extLst>
      </xdr:spPr>
    </xdr:sp>
    <xdr:clientData/>
  </xdr:twoCellAnchor>
  <xdr:twoCellAnchor>
    <xdr:from>
      <xdr:col>0</xdr:col>
      <xdr:colOff>216694</xdr:colOff>
      <xdr:row>39</xdr:row>
      <xdr:rowOff>83343</xdr:rowOff>
    </xdr:from>
    <xdr:to>
      <xdr:col>8</xdr:col>
      <xdr:colOff>416719</xdr:colOff>
      <xdr:row>49</xdr:row>
      <xdr:rowOff>23812</xdr:rowOff>
    </xdr:to>
    <xdr:sp macro="" textlink="">
      <xdr:nvSpPr>
        <xdr:cNvPr id="8" name="AutoShape 5"/>
        <xdr:cNvSpPr>
          <a:spLocks noChangeArrowheads="1"/>
        </xdr:cNvSpPr>
      </xdr:nvSpPr>
      <xdr:spPr bwMode="auto">
        <a:xfrm>
          <a:off x="216694" y="7512843"/>
          <a:ext cx="5438775" cy="1845469"/>
        </a:xfrm>
        <a:prstGeom prst="roundRect">
          <a:avLst>
            <a:gd name="adj" fmla="val 16667"/>
          </a:avLst>
        </a:prstGeom>
        <a:ln>
          <a:headEnd/>
          <a:tailEnd/>
        </a:ln>
        <a:extLst/>
      </xdr:spPr>
      <xdr:style>
        <a:lnRef idx="2">
          <a:schemeClr val="accent6"/>
        </a:lnRef>
        <a:fillRef idx="1">
          <a:schemeClr val="lt1"/>
        </a:fillRef>
        <a:effectRef idx="0">
          <a:schemeClr val="accent6"/>
        </a:effectRef>
        <a:fontRef idx="minor">
          <a:schemeClr val="dk1"/>
        </a:fontRef>
      </xdr:style>
      <xdr:txBody>
        <a:bodyPr vertOverflow="clip" wrap="square" lIns="91440" tIns="45720" rIns="91440" bIns="45720" anchor="t" upright="1"/>
        <a:lstStyle/>
        <a:p>
          <a:r>
            <a:rPr lang="en-US" sz="1400" b="1" u="sng">
              <a:solidFill>
                <a:schemeClr val="dk1"/>
              </a:solidFill>
              <a:effectLst/>
              <a:latin typeface="Arial" panose="020B0604020202020204" pitchFamily="34" charset="0"/>
              <a:ea typeface="+mn-ea"/>
              <a:cs typeface="Arial" panose="020B0604020202020204" pitchFamily="34" charset="0"/>
            </a:rPr>
            <a:t>Section C </a:t>
          </a:r>
          <a:r>
            <a:rPr lang="en-GB" sz="1400" b="1" u="sng">
              <a:solidFill>
                <a:schemeClr val="dk1"/>
              </a:solidFill>
              <a:effectLst/>
              <a:latin typeface="Arial" panose="020B0604020202020204" pitchFamily="34" charset="0"/>
              <a:ea typeface="+mn-ea"/>
              <a:cs typeface="Arial" panose="020B0604020202020204" pitchFamily="34" charset="0"/>
            </a:rPr>
            <a:t>Deployment of Business Concept and Design </a:t>
          </a:r>
          <a:r>
            <a:rPr lang="en-US" sz="1400" b="1" u="sng">
              <a:solidFill>
                <a:schemeClr val="dk1"/>
              </a:solidFill>
              <a:effectLst/>
              <a:latin typeface="Arial" panose="020B0604020202020204" pitchFamily="34" charset="0"/>
              <a:ea typeface="+mn-ea"/>
              <a:cs typeface="Arial" panose="020B0604020202020204" pitchFamily="34" charset="0"/>
            </a:rPr>
            <a:t>Integration </a:t>
          </a:r>
          <a:r>
            <a:rPr lang="en-US" sz="1400">
              <a:solidFill>
                <a:schemeClr val="dk1"/>
              </a:solidFill>
              <a:effectLst/>
              <a:latin typeface="Arial" panose="020B0604020202020204" pitchFamily="34" charset="0"/>
              <a:ea typeface="+mn-ea"/>
              <a:cs typeface="Arial" panose="020B0604020202020204" pitchFamily="34" charset="0"/>
            </a:rPr>
            <a:t/>
          </a:r>
          <a:br>
            <a:rPr lang="en-US" sz="1400">
              <a:solidFill>
                <a:schemeClr val="dk1"/>
              </a:solidFill>
              <a:effectLst/>
              <a:latin typeface="Arial" panose="020B0604020202020204" pitchFamily="34" charset="0"/>
              <a:ea typeface="+mn-ea"/>
              <a:cs typeface="Arial" panose="020B0604020202020204" pitchFamily="34" charset="0"/>
            </a:rPr>
          </a:br>
          <a:r>
            <a:rPr lang="en-US" sz="1100" u="none">
              <a:solidFill>
                <a:schemeClr val="dk1"/>
              </a:solidFill>
              <a:effectLst/>
              <a:latin typeface="Arial" panose="020B0604020202020204" pitchFamily="34" charset="0"/>
              <a:ea typeface="+mn-ea"/>
              <a:cs typeface="Arial" panose="020B0604020202020204" pitchFamily="34" charset="0"/>
            </a:rPr>
            <a:t>min. 10 pts (of max 30 pts)  </a:t>
          </a:r>
          <a:r>
            <a:rPr lang="en-US" sz="1100">
              <a:solidFill>
                <a:schemeClr val="dk1"/>
              </a:solidFill>
              <a:effectLst/>
              <a:latin typeface="Arial" panose="020B0604020202020204" pitchFamily="34" charset="0"/>
              <a:ea typeface="+mn-ea"/>
              <a:cs typeface="Arial" panose="020B0604020202020204" pitchFamily="34" charset="0"/>
            </a:rPr>
            <a:t>from combination of the following </a:t>
          </a:r>
        </a:p>
        <a:p>
          <a:endParaRPr lang="en-US" sz="1100" b="1">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Part 6 </a:t>
          </a:r>
          <a:endParaRPr lang="en-US"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Concepts that create conducive environments and user experience</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Innovative business strategies / features</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User experience</a:t>
          </a:r>
          <a:endParaRPr lang="en-SG" sz="1100">
            <a:solidFill>
              <a:schemeClr val="dk1"/>
            </a:solidFill>
            <a:effectLst/>
            <a:latin typeface="Arial" panose="020B0604020202020204" pitchFamily="34" charset="0"/>
            <a:ea typeface="+mn-ea"/>
            <a:cs typeface="Arial" panose="020B0604020202020204" pitchFamily="34" charset="0"/>
          </a:endParaRPr>
        </a:p>
        <a:p>
          <a:pPr lvl="0"/>
          <a:r>
            <a:rPr lang="en-GB" sz="1100" b="1" i="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Business &amp; aesthetic integration</a:t>
          </a:r>
          <a:endParaRPr lang="en-SG" sz="1100">
            <a:solidFill>
              <a:schemeClr val="dk1"/>
            </a:solidFill>
            <a:effectLst/>
            <a:latin typeface="Arial" panose="020B0604020202020204" pitchFamily="34" charset="0"/>
            <a:ea typeface="+mn-ea"/>
            <a:cs typeface="Arial" panose="020B0604020202020204" pitchFamily="34" charset="0"/>
          </a:endParaRPr>
        </a:p>
        <a:p>
          <a:endParaRPr lang="en-SG"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SG"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8"/>
  <sheetViews>
    <sheetView showGridLines="0" tabSelected="1" view="pageLayout" zoomScale="69" zoomScaleNormal="100" zoomScalePageLayoutView="69" workbookViewId="0">
      <selection activeCell="D28" sqref="D28"/>
    </sheetView>
  </sheetViews>
  <sheetFormatPr defaultRowHeight="15" x14ac:dyDescent="0.25"/>
  <cols>
    <col min="1" max="1" width="9.140625" style="42"/>
    <col min="2" max="2" width="33.85546875" style="42" customWidth="1"/>
    <col min="3" max="3" width="1.7109375" style="42" customWidth="1"/>
    <col min="4" max="4" width="40.28515625" style="42" customWidth="1"/>
    <col min="5" max="5" width="5" style="42" customWidth="1"/>
  </cols>
  <sheetData>
    <row r="3" spans="2:4" x14ac:dyDescent="0.25">
      <c r="B3" s="142"/>
      <c r="C3" s="142"/>
      <c r="D3" s="142"/>
    </row>
    <row r="4" spans="2:4" x14ac:dyDescent="0.25">
      <c r="B4" s="142"/>
      <c r="C4" s="142"/>
      <c r="D4" s="142"/>
    </row>
    <row r="5" spans="2:4" x14ac:dyDescent="0.25">
      <c r="B5" s="142"/>
      <c r="C5" s="142"/>
      <c r="D5" s="142"/>
    </row>
    <row r="6" spans="2:4" x14ac:dyDescent="0.25">
      <c r="B6" s="142"/>
      <c r="C6" s="142"/>
      <c r="D6" s="142"/>
    </row>
    <row r="7" spans="2:4" x14ac:dyDescent="0.25">
      <c r="B7" s="142"/>
      <c r="C7" s="142"/>
      <c r="D7" s="142"/>
    </row>
    <row r="8" spans="2:4" x14ac:dyDescent="0.25">
      <c r="B8" s="142"/>
      <c r="C8" s="142"/>
      <c r="D8" s="142"/>
    </row>
    <row r="9" spans="2:4" x14ac:dyDescent="0.25">
      <c r="B9" s="142"/>
      <c r="C9" s="142"/>
      <c r="D9" s="142"/>
    </row>
    <row r="17" spans="1:4" ht="23.25" customHeight="1" x14ac:dyDescent="0.25"/>
    <row r="20" spans="1:4" x14ac:dyDescent="0.25">
      <c r="A20" s="141" t="s">
        <v>297</v>
      </c>
      <c r="B20" s="141"/>
      <c r="C20" s="141"/>
      <c r="D20" s="141"/>
    </row>
    <row r="22" spans="1:4" ht="23.25" x14ac:dyDescent="0.35">
      <c r="B22" s="16" t="s">
        <v>27</v>
      </c>
      <c r="D22" s="118" t="str">
        <f>IF(Part6!E11&lt;&gt;"",IF((Part6!E11&lt;50),"N.A.",IF((Part6!E11&gt;=50)*(Part6!E11&lt;=64),"UD Certified",IF((Part6!E11&gt;=65)*(Part6!E11&lt;=79),"UD Gold",IF((Part6!E11&gt;=80),"UD Gold Plus","")))))</f>
        <v>N.A.</v>
      </c>
    </row>
    <row r="28" spans="1:4" x14ac:dyDescent="0.25">
      <c r="B28" s="12" t="s">
        <v>274</v>
      </c>
      <c r="C28" s="17" t="s">
        <v>31</v>
      </c>
      <c r="D28" s="139"/>
    </row>
    <row r="29" spans="1:4" x14ac:dyDescent="0.25">
      <c r="B29" s="12"/>
      <c r="C29" s="17"/>
      <c r="D29" s="44"/>
    </row>
    <row r="30" spans="1:4" x14ac:dyDescent="0.25">
      <c r="B30" s="13" t="s">
        <v>28</v>
      </c>
      <c r="C30" s="17" t="s">
        <v>31</v>
      </c>
      <c r="D30" s="140"/>
    </row>
    <row r="31" spans="1:4" x14ac:dyDescent="0.25">
      <c r="B31" s="13"/>
      <c r="C31" s="11"/>
      <c r="D31" s="29"/>
    </row>
    <row r="32" spans="1:4" x14ac:dyDescent="0.25">
      <c r="B32" s="13" t="s">
        <v>62</v>
      </c>
      <c r="C32" s="17" t="s">
        <v>31</v>
      </c>
      <c r="D32" s="45"/>
    </row>
    <row r="33" spans="2:4" x14ac:dyDescent="0.25">
      <c r="B33" s="13"/>
      <c r="C33" s="17"/>
      <c r="D33" s="46"/>
    </row>
    <row r="34" spans="2:4" x14ac:dyDescent="0.25">
      <c r="B34" s="13" t="s">
        <v>63</v>
      </c>
      <c r="C34" s="17" t="s">
        <v>31</v>
      </c>
      <c r="D34" s="45"/>
    </row>
    <row r="35" spans="2:4" x14ac:dyDescent="0.25">
      <c r="B35" s="13"/>
      <c r="C35" s="11"/>
      <c r="D35" s="29"/>
    </row>
    <row r="36" spans="2:4" x14ac:dyDescent="0.25">
      <c r="B36" s="13" t="s">
        <v>29</v>
      </c>
      <c r="C36" s="17" t="s">
        <v>31</v>
      </c>
      <c r="D36" s="30"/>
    </row>
    <row r="37" spans="2:4" x14ac:dyDescent="0.25">
      <c r="B37" s="13"/>
      <c r="C37" s="17"/>
      <c r="D37" s="47"/>
    </row>
    <row r="38" spans="2:4" x14ac:dyDescent="0.25">
      <c r="B38" s="13" t="s">
        <v>30</v>
      </c>
      <c r="C38" s="17" t="s">
        <v>31</v>
      </c>
      <c r="D38" s="43"/>
    </row>
  </sheetData>
  <sheetProtection algorithmName="SHA-512" hashValue="oCHyQRgCP5qS8JI7tF5JFWd3NVwXGHHuY9UeWR80idEk/0nB14ZRIbZugCky0ZVg7BhZfI7xPZ/wHqP9M4EZzA==" saltValue="D0gszdVRHeUeVYA0Bra4rA==" spinCount="100000" sheet="1" objects="1" scenarios="1" selectLockedCells="1"/>
  <customSheetViews>
    <customSheetView guid="{DAE466DB-7C24-4A0A-92EA-BF8EEDC51485}" scale="80" showPageBreaks="1" showGridLines="0" view="pageLayout" topLeftCell="A4">
      <selection activeCell="D28" sqref="D28"/>
      <pageMargins left="0.7" right="0.7" top="0.75" bottom="0.75" header="0.3" footer="0.3"/>
      <pageSetup paperSize="9" orientation="portrait" r:id="rId1"/>
      <headerFooter>
        <oddHeader>&amp;R&amp;"Arial,Regular"© Building and Construction Authority</oddHeader>
      </headerFooter>
    </customSheetView>
  </customSheetViews>
  <mergeCells count="2">
    <mergeCell ref="A20:D20"/>
    <mergeCell ref="B3:D9"/>
  </mergeCells>
  <pageMargins left="0.7" right="0.7" top="0.75" bottom="0.75" header="0.3" footer="0.3"/>
  <pageSetup paperSize="9" orientation="portrait" r:id="rId2"/>
  <headerFooter>
    <oddHeader>&amp;R&amp;"Arial,Regular"© Building and Construction Authority</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view="pageLayout" topLeftCell="A13" zoomScale="86" zoomScaleNormal="30" zoomScalePageLayoutView="86" workbookViewId="0">
      <selection activeCell="A4" sqref="A4:B5"/>
    </sheetView>
  </sheetViews>
  <sheetFormatPr defaultColWidth="9.140625" defaultRowHeight="15" x14ac:dyDescent="0.25"/>
  <cols>
    <col min="1" max="1" width="5.5703125" style="50" customWidth="1"/>
    <col min="2" max="2" width="56.7109375" style="50" customWidth="1"/>
    <col min="3" max="4" width="8" style="50" customWidth="1"/>
    <col min="5" max="5" width="7.140625" style="50" customWidth="1"/>
    <col min="6" max="16384" width="9.140625" style="1"/>
  </cols>
  <sheetData>
    <row r="1" spans="1:5" ht="48.75" customHeight="1" x14ac:dyDescent="0.25">
      <c r="A1" s="258" t="s">
        <v>262</v>
      </c>
      <c r="B1" s="259"/>
      <c r="C1" s="109"/>
      <c r="D1" s="109"/>
      <c r="E1" s="110"/>
    </row>
    <row r="2" spans="1:5" ht="105.75" customHeight="1" x14ac:dyDescent="0.25">
      <c r="A2" s="260" t="s">
        <v>261</v>
      </c>
      <c r="B2" s="261"/>
      <c r="C2" s="107"/>
      <c r="D2" s="107"/>
      <c r="E2" s="108"/>
    </row>
    <row r="3" spans="1:5" ht="55.5" customHeight="1" x14ac:dyDescent="0.25">
      <c r="A3" s="262" t="s">
        <v>263</v>
      </c>
      <c r="B3" s="263"/>
      <c r="C3" s="157" t="s">
        <v>264</v>
      </c>
      <c r="D3" s="157"/>
      <c r="E3" s="253"/>
    </row>
    <row r="4" spans="1:5" ht="409.5" customHeight="1" x14ac:dyDescent="0.25">
      <c r="A4" s="256" t="s">
        <v>308</v>
      </c>
      <c r="B4" s="257"/>
      <c r="C4" s="157"/>
      <c r="D4" s="157"/>
      <c r="E4" s="253"/>
    </row>
    <row r="5" spans="1:5" ht="65.25" customHeight="1" x14ac:dyDescent="0.25">
      <c r="A5" s="264"/>
      <c r="B5" s="265"/>
      <c r="C5" s="157"/>
      <c r="D5" s="157"/>
      <c r="E5" s="253"/>
    </row>
    <row r="6" spans="1:5" ht="409.5" customHeight="1" x14ac:dyDescent="0.25">
      <c r="A6" s="254" t="s">
        <v>310</v>
      </c>
      <c r="B6" s="255"/>
      <c r="C6" s="157" t="s">
        <v>12</v>
      </c>
      <c r="D6" s="158"/>
      <c r="E6" s="253"/>
    </row>
    <row r="7" spans="1:5" ht="271.5" customHeight="1" x14ac:dyDescent="0.25">
      <c r="A7" s="256"/>
      <c r="B7" s="257"/>
      <c r="C7" s="158"/>
      <c r="D7" s="158"/>
      <c r="E7" s="253"/>
    </row>
    <row r="8" spans="1:5" ht="408.75" customHeight="1" x14ac:dyDescent="0.25">
      <c r="A8" s="272" t="s">
        <v>309</v>
      </c>
      <c r="B8" s="272"/>
      <c r="C8" s="162" t="s">
        <v>12</v>
      </c>
      <c r="D8" s="162"/>
      <c r="E8" s="253"/>
    </row>
    <row r="9" spans="1:5" ht="153" customHeight="1" x14ac:dyDescent="0.25">
      <c r="A9" s="272"/>
      <c r="B9" s="272"/>
      <c r="C9" s="162"/>
      <c r="D9" s="162"/>
      <c r="E9" s="253"/>
    </row>
    <row r="10" spans="1:5" ht="87" customHeight="1" x14ac:dyDescent="0.25">
      <c r="A10" s="266" t="s">
        <v>265</v>
      </c>
      <c r="B10" s="267"/>
      <c r="C10" s="268" t="s">
        <v>271</v>
      </c>
      <c r="D10" s="269"/>
      <c r="E10" s="116">
        <f>E3+E6+E8</f>
        <v>0</v>
      </c>
    </row>
    <row r="11" spans="1:5" ht="93.75" customHeight="1" x14ac:dyDescent="0.25">
      <c r="A11" s="14"/>
      <c r="B11" s="111" t="s">
        <v>266</v>
      </c>
      <c r="C11" s="270">
        <f>SUM(Part5!E12,Part4!E46,Part2!E94,Part1!E45,Part3!E23,Part6!E10)</f>
        <v>0</v>
      </c>
      <c r="D11" s="271"/>
      <c r="E11" s="119">
        <f>C11</f>
        <v>0</v>
      </c>
    </row>
  </sheetData>
  <sheetProtection algorithmName="SHA-512" hashValue="xEy8PiWNkd21Rx9Fz1cwlszYhZwhRQa0f+FYSUVCDt36q3b+29Toji+ath1N9xumv9n1kwsBhnl34RWhYlOf6Q==" saltValue="d8hBpEwZVomuILnM2bvC4Q==" spinCount="100000" sheet="1" objects="1" scenarios="1" selectLockedCells="1"/>
  <dataConsolidate/>
  <customSheetViews>
    <customSheetView guid="{DAE466DB-7C24-4A0A-92EA-BF8EEDC51485}" scale="80" showPageBreaks="1" showGridLines="0" view="pageLayout">
      <selection activeCell="E7" sqref="E7:E8"/>
      <pageMargins left="0.7" right="0.7" top="0.75" bottom="0.75" header="0.3" footer="0.3"/>
      <pageSetup paperSize="9" orientation="portrait" r:id="rId1"/>
      <headerFooter>
        <oddHeader>&amp;R&amp;"Arial,Regular"BCA-MSF Universal Design Mark for Family-Friendly Business
Assessment criteria</oddHeader>
        <oddFooter>&amp;L&amp;"Arial,Regular"BCA-MSF Universal Design Mark for Family-Friendly Business – assessment critieria_November 2016</oddFooter>
      </headerFooter>
    </customSheetView>
  </customSheetViews>
  <mergeCells count="15">
    <mergeCell ref="A10:B10"/>
    <mergeCell ref="C10:D10"/>
    <mergeCell ref="C11:D11"/>
    <mergeCell ref="A8:B9"/>
    <mergeCell ref="C8:D9"/>
    <mergeCell ref="C6:D7"/>
    <mergeCell ref="E6:E7"/>
    <mergeCell ref="A6:B7"/>
    <mergeCell ref="E8:E9"/>
    <mergeCell ref="A1:B1"/>
    <mergeCell ref="A2:B2"/>
    <mergeCell ref="A3:B3"/>
    <mergeCell ref="C3:D5"/>
    <mergeCell ref="E3:E5"/>
    <mergeCell ref="A4:B5"/>
  </mergeCells>
  <dataValidations disablePrompts="1" count="3">
    <dataValidation type="decimal" operator="lessThanOrEqual" allowBlank="1" showInputMessage="1" showErrorMessage="1" errorTitle="Exceeded maximum value" error="max 10 points" sqref="E6 E3 E8">
      <formula1>10</formula1>
    </dataValidation>
    <dataValidation type="whole" operator="lessThanOrEqual" allowBlank="1" showInputMessage="1" showErrorMessage="1" errorTitle="Exceeded maximum value" error="Max 30 points " sqref="E10">
      <formula1>30</formula1>
    </dataValidation>
    <dataValidation allowBlank="1" showInputMessage="1" showErrorMessage="1" errorTitle="Exceeded maximum value" error="Max 130 points" sqref="E11"/>
  </dataValidations>
  <pageMargins left="0.7" right="0.7" top="0.75" bottom="0.75" header="0.3" footer="0.3"/>
  <pageSetup paperSize="9" orientation="portrait" r:id="rId2"/>
  <headerFooter>
    <oddHeader>&amp;R&amp;"Arial,Regular"BCA-MSF Universal Design Mark for Family-Friendly Business
Assessment criteria</oddHeader>
    <oddFooter>&amp;L&amp;"Arial,Regular"BCA-MSF Universal Design Mark for Family-Friendly Business – assessment critieria_Sept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view="pageLayout" topLeftCell="A154" zoomScale="70" zoomScaleNormal="100" zoomScalePageLayoutView="70" workbookViewId="0">
      <selection activeCell="B7" sqref="B7"/>
    </sheetView>
  </sheetViews>
  <sheetFormatPr defaultColWidth="9.140625" defaultRowHeight="15" x14ac:dyDescent="0.25"/>
  <cols>
    <col min="1" max="1" width="9.140625" style="28"/>
    <col min="2" max="2" width="64.28515625" style="29" customWidth="1"/>
    <col min="3" max="3" width="9.140625" style="7"/>
    <col min="4" max="16384" width="9.140625" style="1"/>
  </cols>
  <sheetData>
    <row r="1" spans="1:2" ht="20.25" x14ac:dyDescent="0.3">
      <c r="A1" s="25" t="s">
        <v>288</v>
      </c>
      <c r="B1" s="26"/>
    </row>
    <row r="2" spans="1:2" x14ac:dyDescent="0.25">
      <c r="A2" s="27" t="s">
        <v>32</v>
      </c>
      <c r="B2" s="26"/>
    </row>
    <row r="3" spans="1:2" ht="15" customHeight="1" x14ac:dyDescent="0.25"/>
    <row r="4" spans="1:2" ht="21" customHeight="1" x14ac:dyDescent="0.25">
      <c r="B4" s="60" t="s">
        <v>277</v>
      </c>
    </row>
    <row r="5" spans="1:2" x14ac:dyDescent="0.25">
      <c r="B5" s="30"/>
    </row>
    <row r="6" spans="1:2" ht="23.25" customHeight="1" x14ac:dyDescent="0.25">
      <c r="B6" s="60" t="s">
        <v>294</v>
      </c>
    </row>
    <row r="7" spans="1:2" x14ac:dyDescent="0.25">
      <c r="B7" s="30"/>
    </row>
    <row r="8" spans="1:2" ht="29.25" customHeight="1" x14ac:dyDescent="0.25">
      <c r="A8" s="31" t="s">
        <v>60</v>
      </c>
      <c r="B8" s="26" t="s">
        <v>64</v>
      </c>
    </row>
    <row r="9" spans="1:2" ht="29.25" customHeight="1" x14ac:dyDescent="0.25">
      <c r="B9" s="60" t="s">
        <v>65</v>
      </c>
    </row>
    <row r="10" spans="1:2" x14ac:dyDescent="0.25">
      <c r="B10" s="32"/>
    </row>
    <row r="12" spans="1:2" x14ac:dyDescent="0.25">
      <c r="B12" s="60" t="s">
        <v>66</v>
      </c>
    </row>
    <row r="13" spans="1:2" x14ac:dyDescent="0.25">
      <c r="B13" s="32"/>
    </row>
    <row r="15" spans="1:2" x14ac:dyDescent="0.25">
      <c r="B15" s="29" t="s">
        <v>58</v>
      </c>
    </row>
    <row r="16" spans="1:2" x14ac:dyDescent="0.25">
      <c r="B16" s="32"/>
    </row>
    <row r="18" spans="1:3" x14ac:dyDescent="0.25">
      <c r="A18" s="31" t="s">
        <v>34</v>
      </c>
      <c r="B18" s="26" t="s">
        <v>33</v>
      </c>
    </row>
    <row r="19" spans="1:3" ht="25.5" customHeight="1" x14ac:dyDescent="0.25">
      <c r="B19" s="29" t="s">
        <v>35</v>
      </c>
    </row>
    <row r="20" spans="1:3" x14ac:dyDescent="0.25">
      <c r="C20" s="9" t="s">
        <v>61</v>
      </c>
    </row>
    <row r="21" spans="1:3" x14ac:dyDescent="0.25">
      <c r="B21" s="60" t="s">
        <v>296</v>
      </c>
      <c r="C21" s="33"/>
    </row>
    <row r="22" spans="1:3" x14ac:dyDescent="0.25">
      <c r="B22" s="60" t="s">
        <v>67</v>
      </c>
      <c r="C22" s="33"/>
    </row>
    <row r="23" spans="1:3" x14ac:dyDescent="0.25">
      <c r="B23" s="29" t="s">
        <v>36</v>
      </c>
      <c r="C23" s="33"/>
    </row>
    <row r="25" spans="1:3" x14ac:dyDescent="0.25">
      <c r="A25" s="31" t="s">
        <v>38</v>
      </c>
      <c r="B25" s="26" t="s">
        <v>37</v>
      </c>
    </row>
    <row r="26" spans="1:3" ht="28.5" x14ac:dyDescent="0.25">
      <c r="B26" s="60" t="s">
        <v>68</v>
      </c>
    </row>
    <row r="27" spans="1:3" x14ac:dyDescent="0.25">
      <c r="B27" s="32"/>
    </row>
    <row r="29" spans="1:3" ht="42.75" x14ac:dyDescent="0.25">
      <c r="B29" s="29" t="s">
        <v>39</v>
      </c>
    </row>
    <row r="30" spans="1:3" x14ac:dyDescent="0.25">
      <c r="B30" s="32"/>
    </row>
    <row r="32" spans="1:3" ht="30" x14ac:dyDescent="0.25">
      <c r="A32" s="34" t="s">
        <v>41</v>
      </c>
      <c r="B32" s="26" t="s">
        <v>40</v>
      </c>
    </row>
    <row r="33" spans="1:2" x14ac:dyDescent="0.25">
      <c r="A33" s="35"/>
      <c r="B33" s="29" t="s">
        <v>42</v>
      </c>
    </row>
    <row r="34" spans="1:2" x14ac:dyDescent="0.25">
      <c r="A34" s="35"/>
      <c r="B34" s="32"/>
    </row>
    <row r="35" spans="1:2" x14ac:dyDescent="0.25">
      <c r="A35" s="35"/>
    </row>
    <row r="36" spans="1:2" x14ac:dyDescent="0.25">
      <c r="B36" s="29" t="s">
        <v>43</v>
      </c>
    </row>
    <row r="37" spans="1:2" x14ac:dyDescent="0.25">
      <c r="B37" s="32"/>
    </row>
    <row r="39" spans="1:2" x14ac:dyDescent="0.25">
      <c r="B39" s="29" t="s">
        <v>44</v>
      </c>
    </row>
    <row r="40" spans="1:2" x14ac:dyDescent="0.25">
      <c r="B40" s="32"/>
    </row>
    <row r="42" spans="1:2" x14ac:dyDescent="0.25">
      <c r="B42" s="29" t="s">
        <v>45</v>
      </c>
    </row>
    <row r="43" spans="1:2" x14ac:dyDescent="0.25">
      <c r="B43" s="32"/>
    </row>
    <row r="45" spans="1:2" ht="30.75" customHeight="1" x14ac:dyDescent="0.25">
      <c r="A45" s="31" t="s">
        <v>47</v>
      </c>
      <c r="B45" s="26" t="s">
        <v>46</v>
      </c>
    </row>
    <row r="46" spans="1:2" x14ac:dyDescent="0.25">
      <c r="B46" s="29" t="s">
        <v>48</v>
      </c>
    </row>
    <row r="47" spans="1:2" x14ac:dyDescent="0.25">
      <c r="B47" s="32"/>
    </row>
    <row r="49" spans="1:2" x14ac:dyDescent="0.25">
      <c r="B49" s="29" t="s">
        <v>49</v>
      </c>
    </row>
    <row r="50" spans="1:2" x14ac:dyDescent="0.25">
      <c r="B50" s="32"/>
    </row>
    <row r="52" spans="1:2" x14ac:dyDescent="0.25">
      <c r="B52" s="29" t="s">
        <v>50</v>
      </c>
    </row>
    <row r="53" spans="1:2" x14ac:dyDescent="0.25">
      <c r="B53" s="32"/>
    </row>
    <row r="55" spans="1:2" x14ac:dyDescent="0.25">
      <c r="B55" s="29" t="s">
        <v>45</v>
      </c>
    </row>
    <row r="56" spans="1:2" x14ac:dyDescent="0.25">
      <c r="B56" s="32"/>
    </row>
    <row r="58" spans="1:2" x14ac:dyDescent="0.25">
      <c r="A58" s="34"/>
      <c r="B58" s="26"/>
    </row>
    <row r="59" spans="1:2" x14ac:dyDescent="0.25">
      <c r="B59" s="129"/>
    </row>
    <row r="61" spans="1:2" ht="30" x14ac:dyDescent="0.25">
      <c r="A61" s="34" t="s">
        <v>52</v>
      </c>
      <c r="B61" s="26" t="s">
        <v>295</v>
      </c>
    </row>
    <row r="62" spans="1:2" ht="28.5" x14ac:dyDescent="0.25">
      <c r="B62" s="60" t="s">
        <v>280</v>
      </c>
    </row>
    <row r="63" spans="1:2" x14ac:dyDescent="0.25">
      <c r="B63" s="32"/>
    </row>
    <row r="65" spans="2:2" ht="28.5" x14ac:dyDescent="0.25">
      <c r="B65" s="60" t="s">
        <v>279</v>
      </c>
    </row>
    <row r="66" spans="2:2" x14ac:dyDescent="0.25">
      <c r="B66" s="32"/>
    </row>
    <row r="68" spans="2:2" x14ac:dyDescent="0.25">
      <c r="B68" s="60" t="s">
        <v>50</v>
      </c>
    </row>
    <row r="69" spans="2:2" x14ac:dyDescent="0.25">
      <c r="B69" s="32"/>
    </row>
    <row r="71" spans="2:2" x14ac:dyDescent="0.25">
      <c r="B71" s="60" t="s">
        <v>281</v>
      </c>
    </row>
    <row r="72" spans="2:2" x14ac:dyDescent="0.25">
      <c r="B72" s="32"/>
    </row>
    <row r="74" spans="2:2" x14ac:dyDescent="0.25">
      <c r="B74" s="60" t="s">
        <v>282</v>
      </c>
    </row>
    <row r="75" spans="2:2" x14ac:dyDescent="0.25">
      <c r="B75" s="32"/>
    </row>
    <row r="106" spans="1:2" ht="30" x14ac:dyDescent="0.25">
      <c r="A106" s="34" t="s">
        <v>54</v>
      </c>
      <c r="B106" s="26" t="s">
        <v>51</v>
      </c>
    </row>
    <row r="107" spans="1:2" x14ac:dyDescent="0.25">
      <c r="B107" s="32"/>
    </row>
    <row r="109" spans="1:2" ht="45" x14ac:dyDescent="0.25">
      <c r="A109" s="34" t="s">
        <v>278</v>
      </c>
      <c r="B109" s="26" t="s">
        <v>53</v>
      </c>
    </row>
    <row r="110" spans="1:2" x14ac:dyDescent="0.25">
      <c r="B110" s="29" t="s">
        <v>55</v>
      </c>
    </row>
    <row r="111" spans="1:2" x14ac:dyDescent="0.25">
      <c r="B111" s="32"/>
    </row>
    <row r="113" spans="2:2" ht="28.5" x14ac:dyDescent="0.25">
      <c r="B113" s="60" t="s">
        <v>69</v>
      </c>
    </row>
    <row r="114" spans="2:2" x14ac:dyDescent="0.25">
      <c r="B114" s="32"/>
    </row>
    <row r="116" spans="2:2" x14ac:dyDescent="0.25">
      <c r="B116" s="29" t="s">
        <v>56</v>
      </c>
    </row>
    <row r="117" spans="2:2" x14ac:dyDescent="0.25">
      <c r="B117" s="32"/>
    </row>
    <row r="119" spans="2:2" x14ac:dyDescent="0.25">
      <c r="B119" s="29" t="s">
        <v>45</v>
      </c>
    </row>
    <row r="120" spans="2:2" x14ac:dyDescent="0.25">
      <c r="B120" s="32"/>
    </row>
  </sheetData>
  <sheetProtection algorithmName="SHA-512" hashValue="PP4rSrvGaUJ/WIwaJBAnkBYSl/2PmB8HxfIpcf7TQ9aninrGFOI+x3Wu/0vW6WMEX4Z7J8aWqGybqQJPFlVABw==" saltValue="lF3edzW87VcDBAXjWn6Mag==" spinCount="100000" sheet="1" objects="1" scenarios="1" selectLockedCells="1"/>
  <customSheetViews>
    <customSheetView guid="{DAE466DB-7C24-4A0A-92EA-BF8EEDC51485}" scale="70" showPageBreaks="1" showGridLines="0" view="pageLayout">
      <selection activeCell="B10" sqref="B10"/>
      <rowBreaks count="4" manualBreakCount="4">
        <brk id="17" max="16383" man="1"/>
        <brk id="31" max="16383" man="1"/>
        <brk id="44" max="16383" man="1"/>
        <brk id="57" max="16383" man="1"/>
      </rowBreaks>
      <pageMargins left="0.7" right="0.7" top="0.75" bottom="0.75" header="0.3" footer="0.3"/>
      <pageSetup paperSize="9" orientation="portrait" r:id="rId1"/>
      <headerFooter>
        <oddHeader>&amp;R&amp;"Arial,Regular"BCA-MSF Universal Design Mark for Family-Friendly Business
Design Approach Statement</oddHeader>
        <oddFooter>&amp;LBCA-MSF Universal Design Mark for Family-Friendly Business – Design Approach Statement_November 2016</oddFooter>
      </headerFooter>
    </customSheetView>
  </customSheetViews>
  <dataValidations disablePrompts="1" count="1">
    <dataValidation type="list" allowBlank="1" showInputMessage="1" showErrorMessage="1" sqref="C21:C23">
      <formula1>"yes,no"</formula1>
    </dataValidation>
  </dataValidations>
  <pageMargins left="0.7" right="0.7" top="0.75" bottom="0.75" header="0.3" footer="0.3"/>
  <pageSetup paperSize="9" orientation="portrait" r:id="rId2"/>
  <headerFooter>
    <oddHeader>&amp;R&amp;"Arial,Regular"BCA-MSF Universal Design Mark for Family-Friendly Business
Design Approach Statement</oddHeader>
    <oddFooter>&amp;LBCA-MSF Universal Design Mark for Family-Friendly Business – Design Approach Statement_Sept2018</oddFooter>
  </headerFooter>
  <rowBreaks count="4" manualBreakCount="4">
    <brk id="17" max="16383" man="1"/>
    <brk id="31" max="16383" man="1"/>
    <brk id="44" max="16383" man="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view="pageLayout" topLeftCell="A8" zoomScale="80" zoomScaleNormal="100" zoomScalePageLayoutView="80" workbookViewId="0">
      <selection activeCell="E1" sqref="E1"/>
    </sheetView>
  </sheetViews>
  <sheetFormatPr defaultColWidth="9.140625" defaultRowHeight="15" x14ac:dyDescent="0.25"/>
  <cols>
    <col min="1" max="9" width="9.140625" style="7"/>
    <col min="10" max="16384" width="9.140625" style="1"/>
  </cols>
  <sheetData/>
  <sheetProtection algorithmName="SHA-512" hashValue="HTc5ORhz+vLIMcrjRHKad2aR1huZcG44nizAxM9OIJmF7DKg7cylWt9bhOe2blt+h3v7JEANTJ6K1SrHA+60yg==" saltValue="jqnuPWcm5tFGY84KL72mqQ==" spinCount="100000" sheet="1" objects="1" scenarios="1" selectLockedCells="1"/>
  <customSheetViews>
    <customSheetView guid="{DAE466DB-7C24-4A0A-92EA-BF8EEDC51485}" scale="80" showPageBreaks="1" showGridLines="0" view="pageLayout">
      <selection activeCell="I6" sqref="I6"/>
      <pageMargins left="0.7" right="0.7" top="0.75" bottom="0.75" header="0.3" footer="0.3"/>
      <pageSetup paperSize="9" orientation="portrait" r:id="rId1"/>
      <headerFooter>
        <oddHeader xml:space="preserve">&amp;R&amp;"Arial,Regular"BCA-MSF Universal Design Mark 
Assessment criteria for Family-Friendly Business
</oddHeader>
      </headerFooter>
    </customSheetView>
  </customSheetViews>
  <pageMargins left="0.7" right="0.7" top="0.75" bottom="0.75" header="0.3" footer="0.3"/>
  <pageSetup paperSize="9" orientation="portrait" r:id="rId2"/>
  <headerFooter>
    <oddHeader xml:space="preserve">&amp;R&amp;"Arial,Regular"BCA-MSF Universal Design Mark 
Assessment criteria for Family-Friendly Business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topLeftCell="A13" zoomScale="80" zoomScaleNormal="100" zoomScalePageLayoutView="80" workbookViewId="0">
      <selection activeCell="D28" sqref="D28"/>
    </sheetView>
  </sheetViews>
  <sheetFormatPr defaultColWidth="9.140625" defaultRowHeight="15" x14ac:dyDescent="0.25"/>
  <cols>
    <col min="1" max="16384" width="9.140625" style="1"/>
  </cols>
  <sheetData/>
  <sheetProtection password="A2BE" sheet="1" objects="1" scenarios="1" selectLockedCells="1" selectUnlockedCells="1"/>
  <customSheetViews>
    <customSheetView guid="{DAE466DB-7C24-4A0A-92EA-BF8EEDC51485}" scale="80" showPageBreaks="1" showGridLines="0" view="pageLayout">
      <selection activeCell="D28" sqref="D28"/>
      <pageMargins left="0.7" right="0.7" top="0.75" bottom="0.75" header="0.3" footer="0.3"/>
      <pageSetup paperSize="9" orientation="portrait" r:id="rId1"/>
      <headerFooter>
        <oddHeader xml:space="preserve">&amp;R&amp;"Arial,Regular"BCA-MSF Universal Design Mark for Family-Friendly Business 
Assessment criteria &amp;"Arial,Bold"
</oddHeader>
      </headerFooter>
    </customSheetView>
  </customSheetViews>
  <pageMargins left="0.7" right="0.7" top="0.75" bottom="0.75" header="0.3" footer="0.3"/>
  <pageSetup paperSize="9" orientation="portrait" r:id="rId2"/>
  <headerFooter>
    <oddHeader xml:space="preserve">&amp;R&amp;"Arial,Regular"BCA-MSF Universal Design Mark for Family-Friendly Business 
Assessment criteria &amp;"Arial,Bold"
</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view="pageLayout" topLeftCell="A55" zoomScale="82" zoomScaleNormal="80" zoomScalePageLayoutView="82" workbookViewId="0">
      <selection activeCell="E30" sqref="E30"/>
    </sheetView>
  </sheetViews>
  <sheetFormatPr defaultColWidth="9.140625" defaultRowHeight="15" x14ac:dyDescent="0.25"/>
  <cols>
    <col min="1" max="1" width="5.7109375" style="7" customWidth="1"/>
    <col min="2" max="2" width="56.7109375" style="7" customWidth="1"/>
    <col min="3" max="4" width="8" style="7" customWidth="1"/>
    <col min="5" max="5" width="7.140625" style="7" customWidth="1"/>
    <col min="6" max="16384" width="9.140625" style="1"/>
  </cols>
  <sheetData>
    <row r="1" spans="1:5" ht="58.5" customHeight="1" x14ac:dyDescent="0.25">
      <c r="A1" s="168" t="s">
        <v>275</v>
      </c>
      <c r="B1" s="169"/>
      <c r="C1" s="169"/>
      <c r="D1" s="169"/>
      <c r="E1" s="170"/>
    </row>
    <row r="2" spans="1:5" ht="41.25" customHeight="1" x14ac:dyDescent="0.25">
      <c r="A2" s="171" t="s">
        <v>70</v>
      </c>
      <c r="B2" s="172"/>
      <c r="C2" s="172"/>
      <c r="D2" s="172"/>
      <c r="E2" s="173"/>
    </row>
    <row r="3" spans="1:5" ht="30.75" customHeight="1" x14ac:dyDescent="0.25">
      <c r="A3" s="2" t="s">
        <v>71</v>
      </c>
      <c r="B3" s="3"/>
      <c r="C3" s="164" t="s">
        <v>10</v>
      </c>
      <c r="D3" s="165"/>
      <c r="E3" s="36">
        <f>E5+E6+E9+E10+E11</f>
        <v>0</v>
      </c>
    </row>
    <row r="4" spans="1:5" ht="34.5" customHeight="1" x14ac:dyDescent="0.25">
      <c r="A4" s="10" t="s">
        <v>0</v>
      </c>
      <c r="B4" s="61" t="s">
        <v>302</v>
      </c>
      <c r="C4" s="166" t="s">
        <v>21</v>
      </c>
      <c r="D4" s="167"/>
      <c r="E4" s="19"/>
    </row>
    <row r="5" spans="1:5" ht="30.75" customHeight="1" x14ac:dyDescent="0.25">
      <c r="A5" s="153"/>
      <c r="B5" s="63" t="s">
        <v>73</v>
      </c>
      <c r="C5" s="149" t="s">
        <v>4</v>
      </c>
      <c r="D5" s="159"/>
      <c r="E5" s="19"/>
    </row>
    <row r="6" spans="1:5" ht="30.75" customHeight="1" x14ac:dyDescent="0.25">
      <c r="A6" s="153"/>
      <c r="B6" s="64" t="s">
        <v>72</v>
      </c>
      <c r="C6" s="174" t="s">
        <v>2</v>
      </c>
      <c r="D6" s="146"/>
      <c r="E6" s="19"/>
    </row>
    <row r="7" spans="1:5" ht="30.75" customHeight="1" x14ac:dyDescent="0.25">
      <c r="A7" s="153"/>
      <c r="B7" s="64"/>
      <c r="C7" s="51"/>
      <c r="D7" s="52"/>
      <c r="E7" s="19"/>
    </row>
    <row r="8" spans="1:5" ht="30.75" customHeight="1" x14ac:dyDescent="0.25">
      <c r="A8" s="153"/>
      <c r="B8" s="64" t="s">
        <v>74</v>
      </c>
      <c r="C8" s="149" t="s">
        <v>21</v>
      </c>
      <c r="D8" s="150"/>
      <c r="E8" s="19"/>
    </row>
    <row r="9" spans="1:5" ht="30.75" customHeight="1" x14ac:dyDescent="0.25">
      <c r="A9" s="153"/>
      <c r="B9" s="64" t="s">
        <v>75</v>
      </c>
      <c r="C9" s="149" t="s">
        <v>4</v>
      </c>
      <c r="D9" s="150"/>
      <c r="E9" s="19"/>
    </row>
    <row r="10" spans="1:5" ht="30.75" customHeight="1" x14ac:dyDescent="0.25">
      <c r="A10" s="153"/>
      <c r="B10" s="64" t="s">
        <v>76</v>
      </c>
      <c r="C10" s="149" t="s">
        <v>4</v>
      </c>
      <c r="D10" s="150"/>
      <c r="E10" s="19"/>
    </row>
    <row r="11" spans="1:5" ht="30.75" customHeight="1" x14ac:dyDescent="0.25">
      <c r="A11" s="154"/>
      <c r="B11" s="61" t="s">
        <v>77</v>
      </c>
      <c r="C11" s="145" t="s">
        <v>15</v>
      </c>
      <c r="D11" s="146"/>
      <c r="E11" s="57"/>
    </row>
    <row r="12" spans="1:5" ht="50.25" customHeight="1" x14ac:dyDescent="0.25">
      <c r="A12" s="175" t="s">
        <v>1</v>
      </c>
      <c r="B12" s="62" t="s">
        <v>78</v>
      </c>
      <c r="C12" s="147" t="s">
        <v>21</v>
      </c>
      <c r="D12" s="177"/>
      <c r="E12" s="37">
        <f>E13+E14+E15</f>
        <v>0</v>
      </c>
    </row>
    <row r="13" spans="1:5" ht="30.75" customHeight="1" x14ac:dyDescent="0.25">
      <c r="A13" s="153"/>
      <c r="B13" s="62" t="s">
        <v>79</v>
      </c>
      <c r="C13" s="149" t="s">
        <v>4</v>
      </c>
      <c r="D13" s="159"/>
      <c r="E13" s="56"/>
    </row>
    <row r="14" spans="1:5" ht="30.75" customHeight="1" x14ac:dyDescent="0.25">
      <c r="A14" s="153"/>
      <c r="B14" s="62" t="s">
        <v>80</v>
      </c>
      <c r="C14" s="149" t="s">
        <v>82</v>
      </c>
      <c r="D14" s="159"/>
      <c r="E14" s="56"/>
    </row>
    <row r="15" spans="1:5" ht="30.75" customHeight="1" x14ac:dyDescent="0.25">
      <c r="A15" s="176"/>
      <c r="B15" s="62" t="s">
        <v>81</v>
      </c>
      <c r="C15" s="178" t="s">
        <v>2</v>
      </c>
      <c r="D15" s="159"/>
      <c r="E15" s="56"/>
    </row>
    <row r="16" spans="1:5" ht="42.75" customHeight="1" x14ac:dyDescent="0.25">
      <c r="A16" s="175" t="s">
        <v>6</v>
      </c>
      <c r="B16" s="62" t="s">
        <v>83</v>
      </c>
      <c r="C16" s="149" t="s">
        <v>21</v>
      </c>
      <c r="D16" s="159"/>
      <c r="E16" s="113">
        <f>E17+E18+E19+E20+E21</f>
        <v>0</v>
      </c>
    </row>
    <row r="17" spans="1:5" ht="30.75" customHeight="1" x14ac:dyDescent="0.25">
      <c r="A17" s="179"/>
      <c r="B17" s="62" t="s">
        <v>84</v>
      </c>
      <c r="C17" s="149" t="s">
        <v>15</v>
      </c>
      <c r="D17" s="150"/>
      <c r="E17" s="56"/>
    </row>
    <row r="18" spans="1:5" ht="30.75" customHeight="1" x14ac:dyDescent="0.25">
      <c r="A18" s="179"/>
      <c r="B18" s="62" t="s">
        <v>85</v>
      </c>
      <c r="C18" s="149" t="s">
        <v>15</v>
      </c>
      <c r="D18" s="150"/>
      <c r="E18" s="56"/>
    </row>
    <row r="19" spans="1:5" ht="30.75" customHeight="1" x14ac:dyDescent="0.25">
      <c r="A19" s="179"/>
      <c r="B19" s="62" t="s">
        <v>86</v>
      </c>
      <c r="C19" s="149" t="s">
        <v>15</v>
      </c>
      <c r="D19" s="150"/>
      <c r="E19" s="56"/>
    </row>
    <row r="20" spans="1:5" ht="30.75" customHeight="1" x14ac:dyDescent="0.25">
      <c r="A20" s="179"/>
      <c r="B20" s="62" t="s">
        <v>87</v>
      </c>
      <c r="C20" s="181" t="s">
        <v>15</v>
      </c>
      <c r="D20" s="182"/>
      <c r="E20" s="56"/>
    </row>
    <row r="21" spans="1:5" ht="30.75" customHeight="1" x14ac:dyDescent="0.25">
      <c r="A21" s="180"/>
      <c r="B21" s="64" t="s">
        <v>88</v>
      </c>
      <c r="C21" s="157" t="s">
        <v>15</v>
      </c>
      <c r="D21" s="158"/>
      <c r="E21" s="19"/>
    </row>
    <row r="22" spans="1:5" ht="29.25" customHeight="1" x14ac:dyDescent="0.25"/>
    <row r="23" spans="1:5" ht="30.75" customHeight="1" x14ac:dyDescent="0.25">
      <c r="A23" s="160" t="s">
        <v>7</v>
      </c>
      <c r="B23" s="64" t="s">
        <v>89</v>
      </c>
      <c r="C23" s="162" t="s">
        <v>21</v>
      </c>
      <c r="D23" s="163"/>
      <c r="E23" s="40">
        <f>E24+E25+E27+E28</f>
        <v>0</v>
      </c>
    </row>
    <row r="24" spans="1:5" ht="30.75" customHeight="1" x14ac:dyDescent="0.25">
      <c r="A24" s="161"/>
      <c r="B24" s="64" t="s">
        <v>90</v>
      </c>
      <c r="C24" s="157" t="s">
        <v>15</v>
      </c>
      <c r="D24" s="158"/>
      <c r="E24" s="19"/>
    </row>
    <row r="25" spans="1:5" ht="30.75" customHeight="1" x14ac:dyDescent="0.25">
      <c r="A25" s="161"/>
      <c r="B25" s="64" t="s">
        <v>91</v>
      </c>
      <c r="C25" s="155" t="s">
        <v>15</v>
      </c>
      <c r="D25" s="156"/>
      <c r="E25" s="19"/>
    </row>
    <row r="26" spans="1:5" ht="30.75" customHeight="1" x14ac:dyDescent="0.25">
      <c r="A26" s="161"/>
      <c r="B26" s="64" t="s">
        <v>92</v>
      </c>
      <c r="C26" s="155" t="s">
        <v>15</v>
      </c>
      <c r="D26" s="156"/>
      <c r="E26" s="19"/>
    </row>
    <row r="27" spans="1:5" ht="30" customHeight="1" x14ac:dyDescent="0.25">
      <c r="A27" s="161"/>
      <c r="B27" s="64" t="s">
        <v>93</v>
      </c>
      <c r="C27" s="155" t="s">
        <v>15</v>
      </c>
      <c r="D27" s="156"/>
      <c r="E27" s="19"/>
    </row>
    <row r="28" spans="1:5" ht="30.75" customHeight="1" x14ac:dyDescent="0.25">
      <c r="A28" s="161"/>
      <c r="B28" s="64" t="s">
        <v>94</v>
      </c>
      <c r="C28" s="157" t="s">
        <v>15</v>
      </c>
      <c r="D28" s="158"/>
      <c r="E28" s="19"/>
    </row>
    <row r="29" spans="1:5" ht="30" customHeight="1" x14ac:dyDescent="0.25">
      <c r="A29" s="160" t="s">
        <v>8</v>
      </c>
      <c r="B29" s="64" t="s">
        <v>95</v>
      </c>
      <c r="C29" s="162" t="s">
        <v>21</v>
      </c>
      <c r="D29" s="163"/>
      <c r="E29" s="115">
        <f>E30+E31+E32+E33+E34</f>
        <v>0</v>
      </c>
    </row>
    <row r="30" spans="1:5" ht="30.75" customHeight="1" x14ac:dyDescent="0.25">
      <c r="A30" s="161"/>
      <c r="B30" s="64" t="s">
        <v>96</v>
      </c>
      <c r="C30" s="157" t="s">
        <v>15</v>
      </c>
      <c r="D30" s="158"/>
      <c r="E30" s="19"/>
    </row>
    <row r="31" spans="1:5" ht="30.75" customHeight="1" x14ac:dyDescent="0.25">
      <c r="A31" s="161"/>
      <c r="B31" s="64" t="s">
        <v>97</v>
      </c>
      <c r="C31" s="155" t="s">
        <v>15</v>
      </c>
      <c r="D31" s="156"/>
      <c r="E31" s="19"/>
    </row>
    <row r="32" spans="1:5" ht="30.75" customHeight="1" x14ac:dyDescent="0.25">
      <c r="A32" s="161"/>
      <c r="B32" s="64" t="s">
        <v>98</v>
      </c>
      <c r="C32" s="155" t="s">
        <v>15</v>
      </c>
      <c r="D32" s="156"/>
      <c r="E32" s="19"/>
    </row>
    <row r="33" spans="1:5" ht="30.75" customHeight="1" x14ac:dyDescent="0.25">
      <c r="A33" s="161"/>
      <c r="B33" s="64" t="s">
        <v>24</v>
      </c>
      <c r="C33" s="155" t="s">
        <v>15</v>
      </c>
      <c r="D33" s="156"/>
      <c r="E33" s="19"/>
    </row>
    <row r="34" spans="1:5" ht="30.75" customHeight="1" x14ac:dyDescent="0.25">
      <c r="A34" s="161"/>
      <c r="B34" s="64" t="s">
        <v>94</v>
      </c>
      <c r="C34" s="157" t="s">
        <v>15</v>
      </c>
      <c r="D34" s="158"/>
      <c r="E34" s="19"/>
    </row>
    <row r="35" spans="1:5" ht="32.25" customHeight="1" x14ac:dyDescent="0.25">
      <c r="A35" s="2" t="s">
        <v>99</v>
      </c>
      <c r="B35" s="3"/>
      <c r="C35" s="164" t="s">
        <v>100</v>
      </c>
      <c r="D35" s="165"/>
      <c r="E35" s="120">
        <f>E37+E38+E39+E40+E41+E42+E43</f>
        <v>0</v>
      </c>
    </row>
    <row r="36" spans="1:5" ht="30.75" customHeight="1" x14ac:dyDescent="0.25">
      <c r="A36" s="65" t="s">
        <v>0</v>
      </c>
      <c r="B36" s="61" t="s">
        <v>101</v>
      </c>
      <c r="C36" s="166"/>
      <c r="D36" s="167"/>
      <c r="E36" s="19"/>
    </row>
    <row r="37" spans="1:5" ht="31.5" customHeight="1" x14ac:dyDescent="0.25">
      <c r="A37" s="153"/>
      <c r="B37" s="63" t="s">
        <v>25</v>
      </c>
      <c r="C37" s="149" t="s">
        <v>15</v>
      </c>
      <c r="D37" s="159"/>
      <c r="E37" s="19"/>
    </row>
    <row r="38" spans="1:5" ht="30.75" customHeight="1" x14ac:dyDescent="0.25">
      <c r="A38" s="153"/>
      <c r="B38" s="71" t="s">
        <v>102</v>
      </c>
      <c r="C38" s="145" t="s">
        <v>15</v>
      </c>
      <c r="D38" s="146"/>
      <c r="E38" s="19"/>
    </row>
    <row r="39" spans="1:5" ht="31.5" customHeight="1" x14ac:dyDescent="0.25">
      <c r="A39" s="153"/>
      <c r="B39" s="64" t="s">
        <v>103</v>
      </c>
      <c r="C39" s="147" t="s">
        <v>15</v>
      </c>
      <c r="D39" s="148"/>
      <c r="E39" s="19"/>
    </row>
    <row r="40" spans="1:5" ht="31.5" customHeight="1" x14ac:dyDescent="0.25">
      <c r="A40" s="153"/>
      <c r="B40" s="64" t="s">
        <v>104</v>
      </c>
      <c r="C40" s="149" t="s">
        <v>15</v>
      </c>
      <c r="D40" s="150"/>
      <c r="E40" s="19"/>
    </row>
    <row r="41" spans="1:5" ht="31.5" customHeight="1" x14ac:dyDescent="0.25">
      <c r="A41" s="153"/>
      <c r="B41" s="64" t="s">
        <v>105</v>
      </c>
      <c r="C41" s="149" t="s">
        <v>15</v>
      </c>
      <c r="D41" s="150"/>
      <c r="E41" s="19"/>
    </row>
    <row r="42" spans="1:5" ht="31.5" customHeight="1" x14ac:dyDescent="0.25">
      <c r="A42" s="153"/>
      <c r="B42" s="64" t="s">
        <v>106</v>
      </c>
      <c r="C42" s="149" t="s">
        <v>15</v>
      </c>
      <c r="D42" s="150"/>
      <c r="E42" s="19"/>
    </row>
    <row r="43" spans="1:5" ht="31.5" customHeight="1" x14ac:dyDescent="0.25">
      <c r="A43" s="154"/>
      <c r="B43" s="69" t="s">
        <v>107</v>
      </c>
      <c r="C43" s="145" t="s">
        <v>15</v>
      </c>
      <c r="D43" s="146"/>
      <c r="E43" s="19"/>
    </row>
    <row r="44" spans="1:5" ht="31.5" customHeight="1" x14ac:dyDescent="0.25">
      <c r="A44" s="151"/>
      <c r="B44" s="152"/>
      <c r="C44" s="93"/>
      <c r="D44" s="94" t="s">
        <v>59</v>
      </c>
      <c r="E44" s="114">
        <f>E3+E12+E16+E23+E29+E35</f>
        <v>0</v>
      </c>
    </row>
    <row r="45" spans="1:5" ht="30.75" customHeight="1" x14ac:dyDescent="0.25">
      <c r="A45" s="23"/>
      <c r="B45" s="143" t="s">
        <v>270</v>
      </c>
      <c r="C45" s="143"/>
      <c r="D45" s="144"/>
      <c r="E45" s="92">
        <f>E44</f>
        <v>0</v>
      </c>
    </row>
  </sheetData>
  <sheetProtection algorithmName="SHA-512" hashValue="h+pKZ24KRZFMyqwsk3QWELuWWLCNAr8OC49ZokcIu70Z6mOANP/EunDDZLw8JFjhZEXgXSaZNBs/HtD8CpnTPQ==" saltValue="eDLJp8GhcJ10PKbPAuc4Uw==" spinCount="100000" sheet="1" objects="1" scenarios="1" selectLockedCells="1"/>
  <dataConsolidate>
    <dataRefs count="6">
      <dataRef ref="E3" sheet="Part1"/>
      <dataRef ref="E12" sheet="Part1"/>
      <dataRef ref="E16" sheet="Part1"/>
      <dataRef ref="E23" sheet="Part1"/>
      <dataRef ref="E29" sheet="Part1"/>
      <dataRef ref="E35" sheet="Part1"/>
    </dataRefs>
  </dataConsolidate>
  <customSheetViews>
    <customSheetView guid="{DAE466DB-7C24-4A0A-92EA-BF8EEDC51485}" scale="73" showPageBreaks="1" showGridLines="0" view="pageLayout">
      <selection activeCell="E43" sqref="E43"/>
      <pageMargins left="0.7" right="0.7" top="0.75" bottom="0.75" header="0.3" footer="0.3"/>
      <pageSetup paperSize="9" orientation="portrait" r:id="rId1"/>
      <headerFooter>
        <oddHeader xml:space="preserve">&amp;R&amp;"Arial,Regular"BCA-MSF Universal Design Mark for Family-Friendly Business 
Assessment criteria 
</oddHeader>
        <oddFooter>&amp;L&amp;"Arial,Regular"BCA-MSF Universal Design Mark for Family-Friendly Business – assessment critieria_November 2016</oddFooter>
      </headerFooter>
    </customSheetView>
  </customSheetViews>
  <mergeCells count="49">
    <mergeCell ref="C21:D21"/>
    <mergeCell ref="C14:D14"/>
    <mergeCell ref="C16:D16"/>
    <mergeCell ref="A16:A21"/>
    <mergeCell ref="C17:D17"/>
    <mergeCell ref="C18:D18"/>
    <mergeCell ref="C19:D19"/>
    <mergeCell ref="C20:D20"/>
    <mergeCell ref="C32:D32"/>
    <mergeCell ref="C11:D11"/>
    <mergeCell ref="A1:E1"/>
    <mergeCell ref="C3:D3"/>
    <mergeCell ref="C4:D4"/>
    <mergeCell ref="A2:E2"/>
    <mergeCell ref="A5:A11"/>
    <mergeCell ref="C5:D5"/>
    <mergeCell ref="C6:D6"/>
    <mergeCell ref="C8:D8"/>
    <mergeCell ref="C9:D9"/>
    <mergeCell ref="C10:D10"/>
    <mergeCell ref="A12:A15"/>
    <mergeCell ref="C12:D12"/>
    <mergeCell ref="C13:D13"/>
    <mergeCell ref="C15:D15"/>
    <mergeCell ref="C33:D33"/>
    <mergeCell ref="C24:D24"/>
    <mergeCell ref="C28:D28"/>
    <mergeCell ref="C37:D37"/>
    <mergeCell ref="A23:A28"/>
    <mergeCell ref="C23:D23"/>
    <mergeCell ref="A29:A34"/>
    <mergeCell ref="C29:D29"/>
    <mergeCell ref="C34:D34"/>
    <mergeCell ref="C35:D35"/>
    <mergeCell ref="C36:D36"/>
    <mergeCell ref="C25:D25"/>
    <mergeCell ref="C26:D26"/>
    <mergeCell ref="C27:D27"/>
    <mergeCell ref="C30:D30"/>
    <mergeCell ref="C31:D31"/>
    <mergeCell ref="B45:D45"/>
    <mergeCell ref="C38:D38"/>
    <mergeCell ref="C39:D39"/>
    <mergeCell ref="C40:D40"/>
    <mergeCell ref="C41:D41"/>
    <mergeCell ref="C42:D42"/>
    <mergeCell ref="C43:D43"/>
    <mergeCell ref="A44:B44"/>
    <mergeCell ref="A37:A43"/>
  </mergeCells>
  <dataValidations count="16">
    <dataValidation type="whole" operator="lessThanOrEqual" allowBlank="1" showInputMessage="1" showErrorMessage="1" errorTitle="Exceeded maximum value" error="max 2 points" sqref="E16 E7:E8 E36 E4">
      <formula1>2</formula1>
    </dataValidation>
    <dataValidation type="custom" operator="lessThanOrEqual" allowBlank="1" showInputMessage="1" showErrorMessage="1" errorTitle="Exceeded maximum value" error="max 2 points" sqref="E5:E6">
      <formula1>+SUM($E$5:$E$6)&lt;=2</formula1>
    </dataValidation>
    <dataValidation type="custom" operator="lessThanOrEqual" allowBlank="1" showInputMessage="1" showErrorMessage="1" errorTitle="Exceeded maximum value" error="max 2 points" sqref="E9:E11">
      <formula1>SUM($E$9:$E$11)&lt;=2</formula1>
    </dataValidation>
    <dataValidation type="custom" operator="lessThanOrEqual" allowBlank="1" showInputMessage="1" showErrorMessage="1" errorTitle="Exceeded maximum value" error="max 2 points" sqref="E13:E15">
      <formula1>SUM($E$13:$E$15)&lt;=2</formula1>
    </dataValidation>
    <dataValidation type="custom" allowBlank="1" showInputMessage="1" showErrorMessage="1" sqref="E18:E21">
      <formula1>SUM($E$17:$E$21)&lt;=2</formula1>
    </dataValidation>
    <dataValidation type="custom" operator="lessThanOrEqual" allowBlank="1" showInputMessage="1" showErrorMessage="1" errorTitle="Exceeded maximum value" error="max 1 point" sqref="E24:E28">
      <formula1>SUM($E$24:$E$28)&lt;=2</formula1>
    </dataValidation>
    <dataValidation type="custom" allowBlank="1" showInputMessage="1" showErrorMessage="1" sqref="E30:E34">
      <formula1>SUM($E$30:$E$34)&lt;=2</formula1>
    </dataValidation>
    <dataValidation type="whole" operator="lessThanOrEqual" allowBlank="1" showInputMessage="1" showErrorMessage="1" errorTitle="Exceeded maximum value" error="Max 12 points" sqref="E3">
      <formula1>12</formula1>
    </dataValidation>
    <dataValidation type="whole" operator="lessThanOrEqual" allowBlank="1" showInputMessage="1" showErrorMessage="1" errorTitle="Exceeded maximum value" error="Max 2 points" sqref="E12 E23">
      <formula1>2</formula1>
    </dataValidation>
    <dataValidation allowBlank="1" showInputMessage="1" showErrorMessage="1" errorTitle="Exceeded maximum value" error="Max 2 points" sqref="E29"/>
    <dataValidation type="whole" operator="lessThanOrEqual" allowBlank="1" showInputMessage="1" showErrorMessage="1" errorTitle="Exceeded maximum value" error="Max 3 points" sqref="E35">
      <formula1>3</formula1>
    </dataValidation>
    <dataValidation type="custom" allowBlank="1" showInputMessage="1" showErrorMessage="1" errorTitle="Exceeded maximum value" error="Max 3 points" sqref="E43">
      <formula1>SUM($E$37:$E$43)&lt;=3</formula1>
    </dataValidation>
    <dataValidation type="custom" allowBlank="1" showInputMessage="1" showErrorMessage="1" errorTitle="Exceeded maximum value" error="Max 3 points" sqref="E37">
      <formula1>SUM($E$37:$E$43)&lt;=3</formula1>
    </dataValidation>
    <dataValidation type="custom" allowBlank="1" showInputMessage="1" showErrorMessage="1" errorTitle="Exceeded maximum value" error="Max 3 points" sqref="E38">
      <formula1>SUM($E$37:$E$43)&lt;=3</formula1>
    </dataValidation>
    <dataValidation type="custom" allowBlank="1" showInputMessage="1" showErrorMessage="1" errorTitle="Exceeded maximum value" error="Max 3 points" sqref="E39 E40 E41 E42">
      <formula1>SUM($E$37:$E$43)&lt;=3</formula1>
    </dataValidation>
    <dataValidation type="custom" allowBlank="1" showInputMessage="1" showErrorMessage="1" sqref="E17">
      <formula1>SUM($E$17:$E$21)&lt;=2</formula1>
    </dataValidation>
  </dataValidations>
  <pageMargins left="0.7" right="0.7" top="0.75" bottom="0.75" header="0.3" footer="0.3"/>
  <pageSetup paperSize="9" orientation="portrait" r:id="rId2"/>
  <headerFooter>
    <oddHeader xml:space="preserve">&amp;R&amp;"Arial,Regular"BCA-MSF Universal Design Mark for Family-Friendly Business 
Assessment criteria 
</oddHeader>
    <oddFooter>&amp;L&amp;"Arial,Regular"BCA-MSF Universal Design Mark for Family-Friendly Business – assessment critieria_Sept 2018</oddFooter>
  </headerFooter>
  <ignoredErrors>
    <ignoredError sqref="E44 E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view="pageLayout" topLeftCell="A53" zoomScale="86" zoomScaleNormal="80" zoomScalePageLayoutView="86" workbookViewId="0">
      <selection activeCell="E77" sqref="E77"/>
    </sheetView>
  </sheetViews>
  <sheetFormatPr defaultColWidth="9.140625" defaultRowHeight="15" x14ac:dyDescent="0.25"/>
  <cols>
    <col min="1" max="1" width="5.7109375" style="7" customWidth="1"/>
    <col min="2" max="2" width="57" style="7" customWidth="1"/>
    <col min="3" max="3" width="8" style="7" customWidth="1"/>
    <col min="4" max="4" width="9.140625" style="7" customWidth="1"/>
    <col min="5" max="5" width="9.42578125" style="7" customWidth="1"/>
    <col min="6" max="16384" width="9.140625" style="1"/>
  </cols>
  <sheetData>
    <row r="1" spans="1:5" ht="48" customHeight="1" x14ac:dyDescent="0.25">
      <c r="A1" s="204" t="s">
        <v>57</v>
      </c>
      <c r="B1" s="205"/>
      <c r="C1" s="205"/>
      <c r="D1" s="205"/>
      <c r="E1" s="206"/>
    </row>
    <row r="2" spans="1:5" ht="30" customHeight="1" x14ac:dyDescent="0.25">
      <c r="A2" s="207" t="s">
        <v>108</v>
      </c>
      <c r="B2" s="208"/>
      <c r="C2" s="214" t="s">
        <v>139</v>
      </c>
      <c r="D2" s="215"/>
      <c r="E2" s="38">
        <f>E3+E5+E6+E7+E10+E11+E12+E8</f>
        <v>0</v>
      </c>
    </row>
    <row r="3" spans="1:5" ht="44.25" customHeight="1" x14ac:dyDescent="0.25">
      <c r="A3" s="53" t="s">
        <v>0</v>
      </c>
      <c r="B3" s="72" t="s">
        <v>109</v>
      </c>
      <c r="C3" s="189" t="s">
        <v>4</v>
      </c>
      <c r="D3" s="190"/>
      <c r="E3" s="19"/>
    </row>
    <row r="4" spans="1:5" ht="30" customHeight="1" x14ac:dyDescent="0.25">
      <c r="A4" s="209" t="s">
        <v>1</v>
      </c>
      <c r="B4" s="73" t="s">
        <v>110</v>
      </c>
      <c r="C4" s="210"/>
      <c r="D4" s="156"/>
      <c r="E4" s="19"/>
    </row>
    <row r="5" spans="1:5" ht="43.5" customHeight="1" x14ac:dyDescent="0.25">
      <c r="A5" s="153"/>
      <c r="B5" s="74" t="s">
        <v>111</v>
      </c>
      <c r="C5" s="147" t="s">
        <v>15</v>
      </c>
      <c r="D5" s="148"/>
      <c r="E5" s="57"/>
    </row>
    <row r="6" spans="1:5" ht="96.75" customHeight="1" x14ac:dyDescent="0.25">
      <c r="A6" s="153"/>
      <c r="B6" s="75" t="s">
        <v>112</v>
      </c>
      <c r="C6" s="211" t="s">
        <v>126</v>
      </c>
      <c r="D6" s="159"/>
      <c r="E6" s="56"/>
    </row>
    <row r="7" spans="1:5" ht="111" customHeight="1" x14ac:dyDescent="0.25">
      <c r="A7" s="81" t="s">
        <v>6</v>
      </c>
      <c r="B7" s="70" t="s">
        <v>124</v>
      </c>
      <c r="C7" s="189" t="s">
        <v>125</v>
      </c>
      <c r="D7" s="156"/>
      <c r="E7" s="18"/>
    </row>
    <row r="8" spans="1:5" ht="36" customHeight="1" x14ac:dyDescent="0.25">
      <c r="A8" s="128" t="s">
        <v>7</v>
      </c>
      <c r="B8" s="132" t="s">
        <v>287</v>
      </c>
      <c r="C8" s="155" t="s">
        <v>4</v>
      </c>
      <c r="D8" s="191"/>
      <c r="E8" s="131"/>
    </row>
    <row r="9" spans="1:5" ht="31.5" customHeight="1" x14ac:dyDescent="0.25">
      <c r="A9" s="192" t="s">
        <v>8</v>
      </c>
      <c r="B9" s="72" t="s">
        <v>113</v>
      </c>
      <c r="C9" s="212"/>
      <c r="D9" s="213"/>
      <c r="E9" s="131"/>
    </row>
    <row r="10" spans="1:5" ht="31.5" customHeight="1" x14ac:dyDescent="0.25">
      <c r="A10" s="179"/>
      <c r="B10" s="72" t="s">
        <v>114</v>
      </c>
      <c r="C10" s="189" t="s">
        <v>15</v>
      </c>
      <c r="D10" s="190"/>
      <c r="E10" s="131"/>
    </row>
    <row r="11" spans="1:5" ht="31.5" customHeight="1" x14ac:dyDescent="0.25">
      <c r="A11" s="179"/>
      <c r="B11" s="72" t="s">
        <v>116</v>
      </c>
      <c r="C11" s="189" t="s">
        <v>15</v>
      </c>
      <c r="D11" s="190"/>
      <c r="E11" s="131"/>
    </row>
    <row r="12" spans="1:5" ht="31.5" customHeight="1" x14ac:dyDescent="0.25">
      <c r="A12" s="180"/>
      <c r="B12" s="72" t="s">
        <v>115</v>
      </c>
      <c r="C12" s="189" t="s">
        <v>15</v>
      </c>
      <c r="D12" s="190"/>
      <c r="E12" s="131"/>
    </row>
    <row r="13" spans="1:5" ht="31.5" customHeight="1" x14ac:dyDescent="0.25">
      <c r="A13" s="5" t="s">
        <v>5</v>
      </c>
      <c r="B13" s="6"/>
      <c r="C13" s="155" t="s">
        <v>276</v>
      </c>
      <c r="D13" s="191"/>
      <c r="E13" s="39">
        <f>E15+E16+E17+E19+E20+E22+E23+E24+E25+E26+E27+E28+E29+E30+E21+E31+E32+E33+E34+E35+E36+E37+E38+E39+E40</f>
        <v>0</v>
      </c>
    </row>
    <row r="14" spans="1:5" ht="31.5" customHeight="1" x14ac:dyDescent="0.25">
      <c r="A14" s="192" t="s">
        <v>0</v>
      </c>
      <c r="B14" s="77" t="s">
        <v>117</v>
      </c>
      <c r="C14" s="155" t="s">
        <v>21</v>
      </c>
      <c r="D14" s="191"/>
      <c r="E14" s="18"/>
    </row>
    <row r="15" spans="1:5" ht="31.5" customHeight="1" x14ac:dyDescent="0.25">
      <c r="A15" s="179"/>
      <c r="B15" s="77" t="s">
        <v>118</v>
      </c>
      <c r="C15" s="155" t="s">
        <v>15</v>
      </c>
      <c r="D15" s="191"/>
      <c r="E15" s="18"/>
    </row>
    <row r="16" spans="1:5" ht="31.5" customHeight="1" x14ac:dyDescent="0.25">
      <c r="A16" s="179"/>
      <c r="B16" s="77" t="s">
        <v>119</v>
      </c>
      <c r="C16" s="155" t="s">
        <v>15</v>
      </c>
      <c r="D16" s="191"/>
      <c r="E16" s="18"/>
    </row>
    <row r="17" spans="1:5" ht="31.5" customHeight="1" x14ac:dyDescent="0.25">
      <c r="A17" s="179"/>
      <c r="B17" s="78" t="s">
        <v>120</v>
      </c>
      <c r="C17" s="155" t="s">
        <v>15</v>
      </c>
      <c r="D17" s="191"/>
      <c r="E17" s="18"/>
    </row>
    <row r="18" spans="1:5" ht="31.5" customHeight="1" x14ac:dyDescent="0.25">
      <c r="A18" s="179"/>
      <c r="B18" s="77" t="s">
        <v>121</v>
      </c>
      <c r="C18" s="155" t="s">
        <v>15</v>
      </c>
      <c r="D18" s="191"/>
      <c r="E18" s="18"/>
    </row>
    <row r="19" spans="1:5" ht="31.5" customHeight="1" x14ac:dyDescent="0.25">
      <c r="A19" s="179"/>
      <c r="B19" s="78" t="s">
        <v>122</v>
      </c>
      <c r="C19" s="155" t="s">
        <v>15</v>
      </c>
      <c r="D19" s="191"/>
      <c r="E19" s="18"/>
    </row>
    <row r="20" spans="1:5" ht="31.5" customHeight="1" x14ac:dyDescent="0.25">
      <c r="A20" s="180"/>
      <c r="B20" s="78" t="s">
        <v>123</v>
      </c>
      <c r="C20" s="155" t="s">
        <v>15</v>
      </c>
      <c r="D20" s="191"/>
      <c r="E20" s="18"/>
    </row>
    <row r="21" spans="1:5" ht="31.5" customHeight="1" x14ac:dyDescent="0.25">
      <c r="A21" s="192" t="s">
        <v>1</v>
      </c>
      <c r="B21" s="78" t="s">
        <v>127</v>
      </c>
      <c r="C21" s="155" t="s">
        <v>268</v>
      </c>
      <c r="D21" s="191"/>
      <c r="E21" s="39"/>
    </row>
    <row r="22" spans="1:5" ht="72.75" customHeight="1" x14ac:dyDescent="0.25">
      <c r="A22" s="179"/>
      <c r="B22" s="78" t="s">
        <v>303</v>
      </c>
      <c r="C22" s="155" t="s">
        <v>4</v>
      </c>
      <c r="D22" s="191"/>
      <c r="E22" s="18"/>
    </row>
    <row r="23" spans="1:5" ht="57.75" customHeight="1" x14ac:dyDescent="0.25">
      <c r="A23" s="179"/>
      <c r="B23" s="78" t="s">
        <v>128</v>
      </c>
      <c r="C23" s="155" t="s">
        <v>15</v>
      </c>
      <c r="D23" s="191"/>
      <c r="E23" s="18"/>
    </row>
    <row r="24" spans="1:5" ht="31.5" customHeight="1" x14ac:dyDescent="0.25">
      <c r="A24" s="179"/>
      <c r="B24" s="78" t="s">
        <v>129</v>
      </c>
      <c r="C24" s="155" t="s">
        <v>15</v>
      </c>
      <c r="D24" s="191"/>
      <c r="E24" s="18"/>
    </row>
    <row r="25" spans="1:5" ht="24" customHeight="1" x14ac:dyDescent="0.25">
      <c r="A25" s="179"/>
      <c r="B25" s="82" t="s">
        <v>130</v>
      </c>
      <c r="C25" s="155" t="s">
        <v>141</v>
      </c>
      <c r="D25" s="191"/>
      <c r="E25" s="39"/>
    </row>
    <row r="26" spans="1:5" ht="24" customHeight="1" x14ac:dyDescent="0.25">
      <c r="A26" s="179"/>
      <c r="B26" s="82" t="s">
        <v>131</v>
      </c>
      <c r="C26" s="155" t="s">
        <v>140</v>
      </c>
      <c r="D26" s="191"/>
      <c r="E26" s="18"/>
    </row>
    <row r="27" spans="1:5" ht="23.25" customHeight="1" x14ac:dyDescent="0.25">
      <c r="A27" s="179"/>
      <c r="B27" s="82" t="s">
        <v>132</v>
      </c>
      <c r="C27" s="155" t="s">
        <v>140</v>
      </c>
      <c r="D27" s="191"/>
      <c r="E27" s="18"/>
    </row>
    <row r="28" spans="1:5" ht="23.25" customHeight="1" x14ac:dyDescent="0.25">
      <c r="A28" s="179"/>
      <c r="B28" s="82" t="s">
        <v>133</v>
      </c>
      <c r="C28" s="155" t="s">
        <v>140</v>
      </c>
      <c r="D28" s="191"/>
      <c r="E28" s="18"/>
    </row>
    <row r="29" spans="1:5" ht="23.25" customHeight="1" x14ac:dyDescent="0.25">
      <c r="A29" s="179"/>
      <c r="B29" s="82" t="s">
        <v>134</v>
      </c>
      <c r="C29" s="155" t="s">
        <v>140</v>
      </c>
      <c r="D29" s="191"/>
      <c r="E29" s="18"/>
    </row>
    <row r="30" spans="1:5" ht="23.25" customHeight="1" x14ac:dyDescent="0.25">
      <c r="A30" s="179"/>
      <c r="B30" s="82" t="s">
        <v>135</v>
      </c>
      <c r="C30" s="155" t="s">
        <v>140</v>
      </c>
      <c r="D30" s="191"/>
      <c r="E30" s="18"/>
    </row>
    <row r="31" spans="1:5" ht="58.5" customHeight="1" x14ac:dyDescent="0.25">
      <c r="A31" s="180"/>
      <c r="B31" s="82" t="s">
        <v>136</v>
      </c>
      <c r="C31" s="155" t="s">
        <v>142</v>
      </c>
      <c r="D31" s="191"/>
      <c r="E31" s="18"/>
    </row>
    <row r="32" spans="1:5" ht="54" customHeight="1" x14ac:dyDescent="0.25">
      <c r="A32" s="192" t="s">
        <v>6</v>
      </c>
      <c r="B32" s="82" t="s">
        <v>137</v>
      </c>
      <c r="C32" s="155" t="s">
        <v>4</v>
      </c>
      <c r="D32" s="191"/>
      <c r="E32" s="18"/>
    </row>
    <row r="33" spans="1:6" ht="38.25" customHeight="1" x14ac:dyDescent="0.25">
      <c r="A33" s="179"/>
      <c r="B33" s="82" t="s">
        <v>138</v>
      </c>
      <c r="C33" s="155" t="s">
        <v>283</v>
      </c>
      <c r="D33" s="191"/>
      <c r="E33" s="18"/>
    </row>
    <row r="34" spans="1:6" ht="24" customHeight="1" x14ac:dyDescent="0.25">
      <c r="A34" s="179"/>
      <c r="B34" s="82" t="s">
        <v>143</v>
      </c>
      <c r="C34" s="155" t="s">
        <v>15</v>
      </c>
      <c r="D34" s="191"/>
      <c r="E34" s="18"/>
    </row>
    <row r="35" spans="1:6" ht="24" customHeight="1" x14ac:dyDescent="0.25">
      <c r="A35" s="179"/>
      <c r="B35" s="82" t="s">
        <v>144</v>
      </c>
      <c r="C35" s="155" t="s">
        <v>15</v>
      </c>
      <c r="D35" s="191"/>
      <c r="E35" s="18"/>
    </row>
    <row r="36" spans="1:6" ht="24" customHeight="1" x14ac:dyDescent="0.25">
      <c r="A36" s="179"/>
      <c r="B36" s="82" t="s">
        <v>145</v>
      </c>
      <c r="C36" s="155" t="s">
        <v>15</v>
      </c>
      <c r="D36" s="191"/>
      <c r="E36" s="18"/>
    </row>
    <row r="37" spans="1:6" ht="24" customHeight="1" x14ac:dyDescent="0.25">
      <c r="A37" s="179"/>
      <c r="B37" s="82" t="s">
        <v>146</v>
      </c>
      <c r="C37" s="155" t="s">
        <v>15</v>
      </c>
      <c r="D37" s="191"/>
      <c r="E37" s="18"/>
    </row>
    <row r="38" spans="1:6" ht="24" customHeight="1" x14ac:dyDescent="0.25">
      <c r="A38" s="179"/>
      <c r="B38" s="82" t="s">
        <v>147</v>
      </c>
      <c r="C38" s="155" t="s">
        <v>15</v>
      </c>
      <c r="D38" s="191"/>
      <c r="E38" s="18"/>
    </row>
    <row r="39" spans="1:6" ht="24.75" customHeight="1" x14ac:dyDescent="0.25">
      <c r="A39" s="180"/>
      <c r="B39" s="82" t="s">
        <v>123</v>
      </c>
      <c r="C39" s="155" t="s">
        <v>15</v>
      </c>
      <c r="D39" s="191"/>
      <c r="E39" s="18"/>
    </row>
    <row r="40" spans="1:6" ht="68.25" customHeight="1" x14ac:dyDescent="0.25">
      <c r="A40" s="76" t="s">
        <v>7</v>
      </c>
      <c r="B40" s="72" t="s">
        <v>305</v>
      </c>
      <c r="C40" s="189" t="s">
        <v>15</v>
      </c>
      <c r="D40" s="190"/>
      <c r="E40" s="131"/>
    </row>
    <row r="41" spans="1:6" ht="20.25" customHeight="1" x14ac:dyDescent="0.25">
      <c r="A41" s="192" t="s">
        <v>8</v>
      </c>
      <c r="B41" s="83" t="s">
        <v>148</v>
      </c>
      <c r="C41" s="155" t="s">
        <v>21</v>
      </c>
      <c r="D41" s="156"/>
      <c r="E41" s="39">
        <f>E42+E43+E44+E45+E46</f>
        <v>0</v>
      </c>
    </row>
    <row r="42" spans="1:6" ht="58.5" customHeight="1" x14ac:dyDescent="0.25">
      <c r="A42" s="179"/>
      <c r="B42" s="83" t="s">
        <v>149</v>
      </c>
      <c r="C42" s="155" t="s">
        <v>15</v>
      </c>
      <c r="D42" s="156"/>
      <c r="E42" s="18"/>
    </row>
    <row r="43" spans="1:6" ht="33" customHeight="1" x14ac:dyDescent="0.25">
      <c r="A43" s="179"/>
      <c r="B43" s="83" t="s">
        <v>150</v>
      </c>
      <c r="C43" s="155" t="s">
        <v>15</v>
      </c>
      <c r="D43" s="156"/>
      <c r="E43" s="18"/>
    </row>
    <row r="44" spans="1:6" ht="30.75" customHeight="1" x14ac:dyDescent="0.25">
      <c r="A44" s="179"/>
      <c r="B44" s="83" t="s">
        <v>151</v>
      </c>
      <c r="C44" s="155" t="s">
        <v>15</v>
      </c>
      <c r="D44" s="156"/>
      <c r="E44" s="18"/>
    </row>
    <row r="45" spans="1:6" ht="30.75" customHeight="1" x14ac:dyDescent="0.25">
      <c r="A45" s="179"/>
      <c r="B45" s="61" t="s">
        <v>152</v>
      </c>
      <c r="C45" s="155" t="s">
        <v>15</v>
      </c>
      <c r="D45" s="191"/>
      <c r="E45" s="19"/>
    </row>
    <row r="46" spans="1:6" ht="36" customHeight="1" x14ac:dyDescent="0.25">
      <c r="A46" s="153"/>
      <c r="B46" s="63" t="s">
        <v>153</v>
      </c>
      <c r="C46" s="193" t="s">
        <v>15</v>
      </c>
      <c r="D46" s="194"/>
      <c r="E46" s="57"/>
      <c r="F46" s="4"/>
    </row>
    <row r="47" spans="1:6" ht="21" customHeight="1" x14ac:dyDescent="0.25">
      <c r="A47" s="124"/>
      <c r="B47" s="64" t="s">
        <v>286</v>
      </c>
      <c r="C47" s="162" t="s">
        <v>15</v>
      </c>
      <c r="D47" s="162"/>
      <c r="E47" s="133"/>
      <c r="F47" s="4"/>
    </row>
    <row r="48" spans="1:6" ht="22.5" customHeight="1" x14ac:dyDescent="0.25">
      <c r="A48" s="186" t="s">
        <v>9</v>
      </c>
      <c r="B48" s="64" t="s">
        <v>298</v>
      </c>
      <c r="C48" s="189" t="s">
        <v>21</v>
      </c>
      <c r="D48" s="195"/>
      <c r="E48" s="39">
        <f>E49+E50+E51</f>
        <v>0</v>
      </c>
      <c r="F48" s="4"/>
    </row>
    <row r="49" spans="1:6" ht="22.5" customHeight="1" x14ac:dyDescent="0.25">
      <c r="A49" s="187"/>
      <c r="B49" s="64" t="s">
        <v>154</v>
      </c>
      <c r="C49" s="189" t="s">
        <v>15</v>
      </c>
      <c r="D49" s="195"/>
      <c r="E49" s="18"/>
      <c r="F49" s="4"/>
    </row>
    <row r="50" spans="1:6" ht="22.5" customHeight="1" x14ac:dyDescent="0.25">
      <c r="A50" s="187"/>
      <c r="B50" s="63" t="s">
        <v>155</v>
      </c>
      <c r="C50" s="189" t="s">
        <v>15</v>
      </c>
      <c r="D50" s="195"/>
      <c r="E50" s="18"/>
      <c r="F50" s="4"/>
    </row>
    <row r="51" spans="1:6" ht="22.5" customHeight="1" x14ac:dyDescent="0.25">
      <c r="A51" s="188"/>
      <c r="B51" s="63" t="s">
        <v>156</v>
      </c>
      <c r="C51" s="189" t="s">
        <v>4</v>
      </c>
      <c r="D51" s="195"/>
      <c r="E51" s="18"/>
      <c r="F51" s="4"/>
    </row>
    <row r="52" spans="1:6" ht="22.5" customHeight="1" x14ac:dyDescent="0.25">
      <c r="A52" s="122" t="s">
        <v>16</v>
      </c>
      <c r="B52" s="91" t="s">
        <v>301</v>
      </c>
      <c r="C52" s="189" t="s">
        <v>20</v>
      </c>
      <c r="D52" s="195"/>
      <c r="E52" s="39">
        <f>E53+E54+E55+E57+E58+E60+E61+E62+E64+E65</f>
        <v>0</v>
      </c>
      <c r="F52" s="4"/>
    </row>
    <row r="53" spans="1:6" ht="48" customHeight="1" x14ac:dyDescent="0.25">
      <c r="A53" s="89"/>
      <c r="B53" s="91" t="s">
        <v>157</v>
      </c>
      <c r="C53" s="189" t="s">
        <v>4</v>
      </c>
      <c r="D53" s="195"/>
      <c r="E53" s="18"/>
      <c r="F53" s="4"/>
    </row>
    <row r="54" spans="1:6" ht="22.5" customHeight="1" x14ac:dyDescent="0.25">
      <c r="A54" s="89"/>
      <c r="B54" s="91" t="s">
        <v>158</v>
      </c>
      <c r="C54" s="189" t="s">
        <v>15</v>
      </c>
      <c r="D54" s="195"/>
      <c r="E54" s="18"/>
      <c r="F54" s="4"/>
    </row>
    <row r="55" spans="1:6" ht="21.75" customHeight="1" x14ac:dyDescent="0.25">
      <c r="A55" s="89"/>
      <c r="B55" s="91" t="s">
        <v>159</v>
      </c>
      <c r="C55" s="189" t="s">
        <v>15</v>
      </c>
      <c r="D55" s="195"/>
      <c r="E55" s="18"/>
      <c r="F55" s="4"/>
    </row>
    <row r="56" spans="1:6" ht="45" customHeight="1" x14ac:dyDescent="0.25">
      <c r="A56" s="89"/>
      <c r="B56" s="91" t="s">
        <v>160</v>
      </c>
      <c r="C56" s="189" t="s">
        <v>19</v>
      </c>
      <c r="D56" s="195"/>
      <c r="E56" s="18"/>
      <c r="F56" s="4"/>
    </row>
    <row r="57" spans="1:6" ht="31.5" customHeight="1" x14ac:dyDescent="0.25">
      <c r="A57" s="89"/>
      <c r="B57" s="91" t="s">
        <v>161</v>
      </c>
      <c r="C57" s="189" t="s">
        <v>15</v>
      </c>
      <c r="D57" s="195"/>
      <c r="E57" s="18"/>
      <c r="F57" s="4"/>
    </row>
    <row r="58" spans="1:6" ht="32.25" customHeight="1" x14ac:dyDescent="0.25">
      <c r="A58" s="89"/>
      <c r="B58" s="90" t="s">
        <v>162</v>
      </c>
      <c r="C58" s="189" t="s">
        <v>15</v>
      </c>
      <c r="D58" s="195"/>
      <c r="E58" s="18"/>
      <c r="F58" s="4"/>
    </row>
    <row r="59" spans="1:6" ht="39" customHeight="1" x14ac:dyDescent="0.25">
      <c r="A59" s="80"/>
      <c r="B59" s="90" t="s">
        <v>186</v>
      </c>
      <c r="C59" s="84"/>
      <c r="D59" s="85"/>
      <c r="E59" s="18"/>
      <c r="F59" s="4"/>
    </row>
    <row r="60" spans="1:6" ht="23.25" customHeight="1" x14ac:dyDescent="0.25">
      <c r="A60" s="80"/>
      <c r="B60" s="90" t="s">
        <v>187</v>
      </c>
      <c r="C60" s="189" t="s">
        <v>4</v>
      </c>
      <c r="D60" s="195"/>
      <c r="E60" s="18"/>
      <c r="F60" s="4"/>
    </row>
    <row r="61" spans="1:6" ht="23.25" customHeight="1" x14ac:dyDescent="0.25">
      <c r="A61" s="80"/>
      <c r="B61" s="90" t="s">
        <v>188</v>
      </c>
      <c r="C61" s="189" t="s">
        <v>15</v>
      </c>
      <c r="D61" s="195"/>
      <c r="E61" s="18"/>
      <c r="F61" s="4"/>
    </row>
    <row r="62" spans="1:6" ht="21" customHeight="1" x14ac:dyDescent="0.25">
      <c r="A62" s="80"/>
      <c r="B62" s="90" t="s">
        <v>189</v>
      </c>
      <c r="C62" s="189" t="s">
        <v>15</v>
      </c>
      <c r="D62" s="195"/>
      <c r="E62" s="18"/>
      <c r="F62" s="4"/>
    </row>
    <row r="63" spans="1:6" ht="22.5" customHeight="1" x14ac:dyDescent="0.25">
      <c r="A63" s="80"/>
      <c r="B63" s="90" t="s">
        <v>190</v>
      </c>
      <c r="C63" s="189" t="s">
        <v>19</v>
      </c>
      <c r="D63" s="195"/>
      <c r="E63" s="18"/>
      <c r="F63" s="4"/>
    </row>
    <row r="64" spans="1:6" ht="39" customHeight="1" x14ac:dyDescent="0.25">
      <c r="A64" s="187"/>
      <c r="B64" s="90" t="s">
        <v>164</v>
      </c>
      <c r="C64" s="189" t="s">
        <v>15</v>
      </c>
      <c r="D64" s="195"/>
      <c r="E64" s="18"/>
      <c r="F64" s="4"/>
    </row>
    <row r="65" spans="1:6" ht="30.75" customHeight="1" x14ac:dyDescent="0.25">
      <c r="A65" s="188"/>
      <c r="B65" s="64" t="s">
        <v>165</v>
      </c>
      <c r="C65" s="189" t="s">
        <v>15</v>
      </c>
      <c r="D65" s="195"/>
      <c r="E65" s="18"/>
      <c r="F65" s="4"/>
    </row>
    <row r="66" spans="1:6" ht="21.75" customHeight="1" x14ac:dyDescent="0.25">
      <c r="A66" s="79" t="s">
        <v>17</v>
      </c>
      <c r="B66" s="64" t="s">
        <v>299</v>
      </c>
      <c r="C66" s="189" t="s">
        <v>191</v>
      </c>
      <c r="D66" s="195"/>
      <c r="E66" s="40">
        <f>E68+E69+E71+E72+E73</f>
        <v>0</v>
      </c>
      <c r="F66" s="4"/>
    </row>
    <row r="67" spans="1:6" ht="21" customHeight="1" x14ac:dyDescent="0.25">
      <c r="A67" s="80"/>
      <c r="B67" s="64" t="s">
        <v>163</v>
      </c>
      <c r="C67" s="189"/>
      <c r="D67" s="195"/>
      <c r="E67" s="19"/>
      <c r="F67" s="4"/>
    </row>
    <row r="68" spans="1:6" ht="33" customHeight="1" x14ac:dyDescent="0.25">
      <c r="A68" s="80"/>
      <c r="B68" s="64" t="s">
        <v>164</v>
      </c>
      <c r="C68" s="189" t="s">
        <v>140</v>
      </c>
      <c r="D68" s="195"/>
      <c r="E68" s="19"/>
      <c r="F68" s="4"/>
    </row>
    <row r="69" spans="1:6" ht="39" customHeight="1" x14ac:dyDescent="0.25">
      <c r="A69" s="80"/>
      <c r="B69" s="64" t="s">
        <v>165</v>
      </c>
      <c r="C69" s="189" t="s">
        <v>140</v>
      </c>
      <c r="D69" s="195"/>
      <c r="E69" s="19"/>
      <c r="F69" s="4"/>
    </row>
    <row r="70" spans="1:6" ht="45" customHeight="1" x14ac:dyDescent="0.25">
      <c r="A70" s="117"/>
      <c r="B70" s="63" t="s">
        <v>166</v>
      </c>
      <c r="C70" s="189" t="s">
        <v>15</v>
      </c>
      <c r="D70" s="195"/>
      <c r="E70" s="134"/>
      <c r="F70" s="4"/>
    </row>
    <row r="71" spans="1:6" ht="49.5" customHeight="1" x14ac:dyDescent="0.25">
      <c r="A71" s="187"/>
      <c r="B71" s="63" t="s">
        <v>272</v>
      </c>
      <c r="C71" s="216" t="s">
        <v>213</v>
      </c>
      <c r="D71" s="216"/>
      <c r="E71" s="135"/>
      <c r="F71" s="4"/>
    </row>
    <row r="72" spans="1:6" ht="24.75" customHeight="1" x14ac:dyDescent="0.25">
      <c r="A72" s="187"/>
      <c r="B72" s="64" t="s">
        <v>167</v>
      </c>
      <c r="C72" s="189" t="s">
        <v>140</v>
      </c>
      <c r="D72" s="195"/>
      <c r="E72" s="19"/>
      <c r="F72" s="4"/>
    </row>
    <row r="73" spans="1:6" ht="34.5" customHeight="1" x14ac:dyDescent="0.25">
      <c r="A73" s="123"/>
      <c r="B73" s="61" t="s">
        <v>168</v>
      </c>
      <c r="C73" s="216" t="s">
        <v>140</v>
      </c>
      <c r="D73" s="217"/>
      <c r="E73" s="57"/>
    </row>
    <row r="74" spans="1:6" ht="24.75" customHeight="1" x14ac:dyDescent="0.25">
      <c r="A74" s="186" t="s">
        <v>169</v>
      </c>
      <c r="B74" s="64" t="s">
        <v>300</v>
      </c>
      <c r="C74" s="189" t="s">
        <v>192</v>
      </c>
      <c r="D74" s="190"/>
      <c r="E74" s="40">
        <f>E75+E76+E77+E78</f>
        <v>0</v>
      </c>
    </row>
    <row r="75" spans="1:6" ht="44.25" customHeight="1" x14ac:dyDescent="0.25">
      <c r="A75" s="187"/>
      <c r="B75" s="83" t="s">
        <v>306</v>
      </c>
      <c r="C75" s="162" t="s">
        <v>4</v>
      </c>
      <c r="D75" s="163"/>
      <c r="E75" s="19"/>
    </row>
    <row r="76" spans="1:6" ht="42" customHeight="1" x14ac:dyDescent="0.25">
      <c r="A76" s="187"/>
      <c r="B76" s="83" t="s">
        <v>170</v>
      </c>
      <c r="C76" s="162" t="s">
        <v>140</v>
      </c>
      <c r="D76" s="163"/>
      <c r="E76" s="19"/>
    </row>
    <row r="77" spans="1:6" ht="40.5" customHeight="1" x14ac:dyDescent="0.25">
      <c r="A77" s="187"/>
      <c r="B77" s="83" t="s">
        <v>307</v>
      </c>
      <c r="C77" s="162" t="s">
        <v>140</v>
      </c>
      <c r="D77" s="163"/>
      <c r="E77" s="19"/>
    </row>
    <row r="78" spans="1:6" ht="24.75" customHeight="1" x14ac:dyDescent="0.25">
      <c r="A78" s="188"/>
      <c r="B78" s="87" t="s">
        <v>171</v>
      </c>
      <c r="C78" s="189" t="s">
        <v>140</v>
      </c>
      <c r="D78" s="190"/>
      <c r="E78" s="19"/>
    </row>
    <row r="79" spans="1:6" ht="24.75" customHeight="1" x14ac:dyDescent="0.25">
      <c r="A79" s="88" t="s">
        <v>172</v>
      </c>
      <c r="B79" s="86"/>
      <c r="C79" s="163"/>
      <c r="D79" s="163"/>
      <c r="E79" s="19"/>
    </row>
    <row r="80" spans="1:6" ht="24.75" customHeight="1" x14ac:dyDescent="0.25">
      <c r="A80" s="218" t="s">
        <v>0</v>
      </c>
      <c r="B80" s="86" t="s">
        <v>173</v>
      </c>
      <c r="C80" s="162" t="s">
        <v>20</v>
      </c>
      <c r="D80" s="163"/>
      <c r="E80" s="40">
        <f>E81+E82+E83+E84+E85+E86+E87+E88+E89+E90+E91+E92</f>
        <v>0</v>
      </c>
    </row>
    <row r="81" spans="1:5" ht="49.5" customHeight="1" x14ac:dyDescent="0.25">
      <c r="A81" s="219"/>
      <c r="B81" s="86" t="s">
        <v>174</v>
      </c>
      <c r="C81" s="162" t="s">
        <v>140</v>
      </c>
      <c r="D81" s="163"/>
      <c r="E81" s="19"/>
    </row>
    <row r="82" spans="1:5" ht="62.25" customHeight="1" x14ac:dyDescent="0.25">
      <c r="A82" s="219"/>
      <c r="B82" s="86" t="s">
        <v>175</v>
      </c>
      <c r="C82" s="162" t="s">
        <v>140</v>
      </c>
      <c r="D82" s="163"/>
      <c r="E82" s="19"/>
    </row>
    <row r="83" spans="1:5" ht="32.25" customHeight="1" x14ac:dyDescent="0.25">
      <c r="A83" s="219"/>
      <c r="B83" s="86" t="s">
        <v>176</v>
      </c>
      <c r="C83" s="162" t="s">
        <v>140</v>
      </c>
      <c r="D83" s="163"/>
      <c r="E83" s="19"/>
    </row>
    <row r="84" spans="1:5" ht="24.75" customHeight="1" x14ac:dyDescent="0.25">
      <c r="A84" s="219"/>
      <c r="B84" s="86" t="s">
        <v>177</v>
      </c>
      <c r="C84" s="162" t="s">
        <v>140</v>
      </c>
      <c r="D84" s="163"/>
      <c r="E84" s="19"/>
    </row>
    <row r="85" spans="1:5" ht="42.75" customHeight="1" x14ac:dyDescent="0.25">
      <c r="A85" s="219"/>
      <c r="B85" s="86" t="s">
        <v>178</v>
      </c>
      <c r="C85" s="162" t="s">
        <v>140</v>
      </c>
      <c r="D85" s="163"/>
      <c r="E85" s="19"/>
    </row>
    <row r="86" spans="1:5" ht="24.75" customHeight="1" x14ac:dyDescent="0.25">
      <c r="A86" s="219"/>
      <c r="B86" s="86" t="s">
        <v>179</v>
      </c>
      <c r="C86" s="162" t="s">
        <v>140</v>
      </c>
      <c r="D86" s="163"/>
      <c r="E86" s="19"/>
    </row>
    <row r="87" spans="1:5" ht="24.75" customHeight="1" x14ac:dyDescent="0.25">
      <c r="A87" s="219"/>
      <c r="B87" s="86" t="s">
        <v>180</v>
      </c>
      <c r="C87" s="162" t="s">
        <v>140</v>
      </c>
      <c r="D87" s="163"/>
      <c r="E87" s="19"/>
    </row>
    <row r="88" spans="1:5" ht="24.75" customHeight="1" x14ac:dyDescent="0.25">
      <c r="A88" s="219"/>
      <c r="B88" s="86" t="s">
        <v>181</v>
      </c>
      <c r="C88" s="162" t="s">
        <v>140</v>
      </c>
      <c r="D88" s="163"/>
      <c r="E88" s="19"/>
    </row>
    <row r="89" spans="1:5" ht="32.25" customHeight="1" x14ac:dyDescent="0.25">
      <c r="A89" s="219"/>
      <c r="B89" s="86" t="s">
        <v>182</v>
      </c>
      <c r="C89" s="162" t="s">
        <v>140</v>
      </c>
      <c r="D89" s="163"/>
      <c r="E89" s="19"/>
    </row>
    <row r="90" spans="1:5" ht="24.75" customHeight="1" x14ac:dyDescent="0.25">
      <c r="A90" s="219"/>
      <c r="B90" s="86" t="s">
        <v>183</v>
      </c>
      <c r="C90" s="189" t="s">
        <v>140</v>
      </c>
      <c r="D90" s="190"/>
      <c r="E90" s="19"/>
    </row>
    <row r="91" spans="1:5" ht="31.5" customHeight="1" x14ac:dyDescent="0.25">
      <c r="A91" s="219"/>
      <c r="B91" s="86" t="s">
        <v>184</v>
      </c>
      <c r="C91" s="189" t="s">
        <v>140</v>
      </c>
      <c r="D91" s="190"/>
      <c r="E91" s="19"/>
    </row>
    <row r="92" spans="1:5" ht="24.75" customHeight="1" x14ac:dyDescent="0.25">
      <c r="A92" s="220"/>
      <c r="B92" s="86" t="s">
        <v>185</v>
      </c>
      <c r="C92" s="189" t="s">
        <v>140</v>
      </c>
      <c r="D92" s="190"/>
      <c r="E92" s="19"/>
    </row>
    <row r="93" spans="1:5" ht="30.75" customHeight="1" x14ac:dyDescent="0.25">
      <c r="A93" s="200"/>
      <c r="B93" s="201"/>
      <c r="C93" s="202" t="s">
        <v>59</v>
      </c>
      <c r="D93" s="203"/>
      <c r="E93" s="41">
        <f>E2+E13+E41+E48+E52+E66+E74+E80</f>
        <v>0</v>
      </c>
    </row>
    <row r="94" spans="1:5" ht="25.5" customHeight="1" x14ac:dyDescent="0.25">
      <c r="A94" s="196" t="s">
        <v>11</v>
      </c>
      <c r="B94" s="197"/>
      <c r="C94" s="198" t="s">
        <v>267</v>
      </c>
      <c r="D94" s="199"/>
      <c r="E94" s="22">
        <f>E93</f>
        <v>0</v>
      </c>
    </row>
    <row r="95" spans="1:5" ht="26.25" customHeight="1" x14ac:dyDescent="0.25">
      <c r="A95" s="185" t="s">
        <v>273</v>
      </c>
      <c r="B95" s="185"/>
      <c r="C95" s="183" t="s">
        <v>251</v>
      </c>
      <c r="D95" s="184"/>
      <c r="E95" s="49">
        <f>SUM(Part1!E45,Part2!E94)</f>
        <v>0</v>
      </c>
    </row>
  </sheetData>
  <sheetProtection algorithmName="SHA-512" hashValue="64zNdfSe640VjWIcxJuqfyFvwMfOq/69yM+3wgEtSfwY0dkEoTR/fh5xyLIwlNyskIZtfQ4pBLCQuPf2Ce+weA==" saltValue="pmFO1xandKMjoWB7o29u2Q==" spinCount="100000" sheet="1" objects="1" scenarios="1" selectLockedCells="1"/>
  <dataConsolidate>
    <dataRefs count="1">
      <dataRef ref="E45" sheet="Part1"/>
    </dataRefs>
  </dataConsolidate>
  <customSheetViews>
    <customSheetView guid="{DAE466DB-7C24-4A0A-92EA-BF8EEDC51485}" scale="80" showPageBreaks="1" showGridLines="0" view="pageLayout">
      <selection activeCell="E53" sqref="E53"/>
      <rowBreaks count="1" manualBreakCount="1">
        <brk id="39" max="16383" man="1"/>
      </rowBreaks>
      <pageMargins left="0.70866141732283472" right="0.70866141732283472" top="0.74803149606299213" bottom="0.74803149606299213" header="0.31496062992125984" footer="0.31496062992125984"/>
      <pageSetup paperSize="9" scale="96" orientation="portrait" r:id="rId1"/>
      <headerFooter>
        <oddHeader xml:space="preserve">&amp;R&amp;"Arial,Regular"BCA-MSF Universal Design Mark for Family-Friendly Business
Assessment criteria 
</oddHeader>
        <oddFooter>&amp;L&amp;"Arial,Regular"BCA-MSF Universal Design Mark for Family-Friendly Business – assessment critieria_November 2016</oddFooter>
      </headerFooter>
    </customSheetView>
  </customSheetViews>
  <mergeCells count="109">
    <mergeCell ref="A64:A65"/>
    <mergeCell ref="A71:A72"/>
    <mergeCell ref="C63:D63"/>
    <mergeCell ref="C64:D64"/>
    <mergeCell ref="C65:D65"/>
    <mergeCell ref="C49:D49"/>
    <mergeCell ref="C50:D50"/>
    <mergeCell ref="C51:D51"/>
    <mergeCell ref="C52:D52"/>
    <mergeCell ref="C67:D67"/>
    <mergeCell ref="C62:D62"/>
    <mergeCell ref="C71:D71"/>
    <mergeCell ref="C72:D72"/>
    <mergeCell ref="C66:D66"/>
    <mergeCell ref="C53:D53"/>
    <mergeCell ref="C55:D55"/>
    <mergeCell ref="C54:D54"/>
    <mergeCell ref="C56:D56"/>
    <mergeCell ref="C57:D57"/>
    <mergeCell ref="C58:D58"/>
    <mergeCell ref="C60:D60"/>
    <mergeCell ref="C61:D61"/>
    <mergeCell ref="C91:D91"/>
    <mergeCell ref="A80:A92"/>
    <mergeCell ref="A74:A78"/>
    <mergeCell ref="C87:D87"/>
    <mergeCell ref="C88:D88"/>
    <mergeCell ref="C89:D89"/>
    <mergeCell ref="C90:D90"/>
    <mergeCell ref="C75:D75"/>
    <mergeCell ref="C76:D76"/>
    <mergeCell ref="C77:D77"/>
    <mergeCell ref="C78:D78"/>
    <mergeCell ref="C83:D83"/>
    <mergeCell ref="C84:D84"/>
    <mergeCell ref="C85:D85"/>
    <mergeCell ref="C86:D86"/>
    <mergeCell ref="A21:A31"/>
    <mergeCell ref="C23:D23"/>
    <mergeCell ref="C24:D24"/>
    <mergeCell ref="C26:D26"/>
    <mergeCell ref="C27:D27"/>
    <mergeCell ref="C29:D29"/>
    <mergeCell ref="C31:D31"/>
    <mergeCell ref="C21:D21"/>
    <mergeCell ref="C47:D47"/>
    <mergeCell ref="C41:D41"/>
    <mergeCell ref="C2:D2"/>
    <mergeCell ref="C3:D3"/>
    <mergeCell ref="C68:D68"/>
    <mergeCell ref="C69:D69"/>
    <mergeCell ref="C79:D79"/>
    <mergeCell ref="C80:D80"/>
    <mergeCell ref="C81:D81"/>
    <mergeCell ref="C82:D82"/>
    <mergeCell ref="C22:D22"/>
    <mergeCell ref="C25:D25"/>
    <mergeCell ref="C30:D30"/>
    <mergeCell ref="C73:D73"/>
    <mergeCell ref="C70:D70"/>
    <mergeCell ref="C8:D8"/>
    <mergeCell ref="A1:E1"/>
    <mergeCell ref="A2:B2"/>
    <mergeCell ref="C39:D39"/>
    <mergeCell ref="C14:D14"/>
    <mergeCell ref="A4:A6"/>
    <mergeCell ref="A9:A12"/>
    <mergeCell ref="A41:A46"/>
    <mergeCell ref="C4:D4"/>
    <mergeCell ref="C5:D5"/>
    <mergeCell ref="C6:D6"/>
    <mergeCell ref="C9:D9"/>
    <mergeCell ref="C10:D10"/>
    <mergeCell ref="C13:D13"/>
    <mergeCell ref="C19:D19"/>
    <mergeCell ref="C20:D20"/>
    <mergeCell ref="A14:A20"/>
    <mergeCell ref="C7:D7"/>
    <mergeCell ref="C11:D11"/>
    <mergeCell ref="C12:D12"/>
    <mergeCell ref="C15:D15"/>
    <mergeCell ref="C16:D16"/>
    <mergeCell ref="C17:D17"/>
    <mergeCell ref="C18:D18"/>
    <mergeCell ref="C28:D28"/>
    <mergeCell ref="C95:D95"/>
    <mergeCell ref="A95:B95"/>
    <mergeCell ref="A48:A51"/>
    <mergeCell ref="C40:D40"/>
    <mergeCell ref="C42:D42"/>
    <mergeCell ref="C43:D43"/>
    <mergeCell ref="C44:D44"/>
    <mergeCell ref="C45:D45"/>
    <mergeCell ref="C32:D32"/>
    <mergeCell ref="C36:D36"/>
    <mergeCell ref="C37:D37"/>
    <mergeCell ref="A32:A39"/>
    <mergeCell ref="C34:D34"/>
    <mergeCell ref="C35:D35"/>
    <mergeCell ref="C38:D38"/>
    <mergeCell ref="C33:D33"/>
    <mergeCell ref="C46:D46"/>
    <mergeCell ref="C48:D48"/>
    <mergeCell ref="C92:D92"/>
    <mergeCell ref="C74:D74"/>
    <mergeCell ref="A94:B94"/>
    <mergeCell ref="C94:D94"/>
    <mergeCell ref="A93:B93"/>
    <mergeCell ref="C93:D93"/>
  </mergeCells>
  <dataValidations count="18">
    <dataValidation type="whole" operator="lessThanOrEqual" allowBlank="1" showInputMessage="1" showErrorMessage="1" errorTitle="Exceeded maximum value" error="max 2 points" sqref="E41">
      <formula1>2</formula1>
    </dataValidation>
    <dataValidation type="whole" operator="lessThanOrEqual" allowBlank="1" showInputMessage="1" showErrorMessage="1" errorTitle="Exceeded maximum value" error="Max 1 point" sqref="E3 E51">
      <formula1>1</formula1>
    </dataValidation>
    <dataValidation type="decimal" operator="lessThanOrEqual" allowBlank="1" showInputMessage="1" showErrorMessage="1" errorTitle="Exceeded maximum value" error="Max 0.5 point" sqref="E5 E49:E50 E81:E92 E76:E78">
      <formula1>0.5</formula1>
    </dataValidation>
    <dataValidation type="whole" operator="lessThanOrEqual" allowBlank="1" showInputMessage="1" showErrorMessage="1" errorTitle="Exceeded maximum value" error="Max 2 point" sqref="E6">
      <formula1>2</formula1>
    </dataValidation>
    <dataValidation type="whole" operator="lessThanOrEqual" allowBlank="1" showInputMessage="1" showErrorMessage="1" errorTitle="Exceeded maximum value" error="Max 2 points" sqref="E7:E8 E48">
      <formula1>2</formula1>
    </dataValidation>
    <dataValidation type="decimal" operator="lessThanOrEqual" allowBlank="1" showInputMessage="1" showErrorMessage="1" errorTitle="Exceeded maximum value" error="Max 0.5 points" sqref="E10:E12">
      <formula1>0.5</formula1>
    </dataValidation>
    <dataValidation type="custom" allowBlank="1" showInputMessage="1" showErrorMessage="1" errorTitle="Exceeded maximum value" error="Max 2 points" sqref="E15:E20">
      <formula1>SUM($E$15:$E$20)&lt;=2</formula1>
    </dataValidation>
    <dataValidation type="custom" allowBlank="1" showInputMessage="1" showErrorMessage="1" sqref="E22:E31">
      <formula1>SUM($E$22:$E$31)&lt;=5.5</formula1>
    </dataValidation>
    <dataValidation type="custom" allowBlank="1" showInputMessage="1" showErrorMessage="1" sqref="E34:E39">
      <formula1>SUM($E$34:$E$39)&lt;=2</formula1>
    </dataValidation>
    <dataValidation type="custom" allowBlank="1" showInputMessage="1" showErrorMessage="1" sqref="E53:E65">
      <formula1>SUM($E$53:$E$65)&lt;=6</formula1>
    </dataValidation>
    <dataValidation allowBlank="1" showInputMessage="1" showErrorMessage="1" errorTitle="Exceeded maximum value" error="Max 1 point" sqref="E75"/>
    <dataValidation type="whole" operator="lessThanOrEqual" allowBlank="1" showInputMessage="1" showErrorMessage="1" errorTitle="Exceeded maximum value" error="Max 8 points" sqref="E2">
      <formula1>8</formula1>
    </dataValidation>
    <dataValidation type="whole" operator="lessThanOrEqual" allowBlank="1" showInputMessage="1" showErrorMessage="1" errorTitle="Exceeded maximum value" error="Max 6 points" sqref="E52 E80">
      <formula1>6</formula1>
    </dataValidation>
    <dataValidation type="decimal" operator="lessThanOrEqual" allowBlank="1" showInputMessage="1" showErrorMessage="1" errorTitle="Exceeded maximum value" error="Max 3.5 points" sqref="E66">
      <formula1>3.5</formula1>
    </dataValidation>
    <dataValidation type="decimal" operator="lessThanOrEqual" allowBlank="1" showInputMessage="1" showErrorMessage="1" errorTitle="Exceeded maximum value" error="Max 2.5 points" sqref="E74">
      <formula1>2.5</formula1>
    </dataValidation>
    <dataValidation type="whole" operator="lessThanOrEqual" allowBlank="1" showInputMessage="1" showErrorMessage="1" errorTitle="Exceeded maximum value" error="Max 21 points" sqref="E13">
      <formula1>21</formula1>
    </dataValidation>
    <dataValidation type="custom" operator="lessThanOrEqual" allowBlank="1" showInputMessage="1" showErrorMessage="1" errorTitle="Exceeded maximum value" error="max 2 points" sqref="E42:E47">
      <formula1>+SUM($E$42:$E$46)&lt;=2</formula1>
    </dataValidation>
    <dataValidation type="custom" allowBlank="1" showInputMessage="1" showErrorMessage="1" errorTitle="Exceeded maximum value" error="Max 3.5 points" sqref="E68:E73">
      <formula1>+SUM($E$5:$E$6)&lt;=3.5</formula1>
    </dataValidation>
  </dataValidations>
  <pageMargins left="0.70866141732283472" right="0.70866141732283472" top="0.74803149606299213" bottom="0.74803149606299213" header="0.31496062992125984" footer="0.31496062992125984"/>
  <pageSetup paperSize="9" scale="96" orientation="portrait" r:id="rId2"/>
  <headerFooter>
    <oddHeader xml:space="preserve">&amp;R&amp;"Arial,Regular"BCA-MSF Universal Design Mark for Family-Friendly Business
Assessment criteria 
</oddHeader>
    <oddFooter>&amp;L&amp;"Arial,Regular"BCA-MSF Universal Design Mark for Family-Friendly Business – assessment critieria_Sept 2018</oddFooter>
  </headerFooter>
  <rowBreaks count="1" manualBreakCount="1">
    <brk id="39" max="16383" man="1"/>
  </rowBreaks>
  <ignoredErrors>
    <ignoredError sqref="E4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showGridLines="0" view="pageLayout" topLeftCell="A19" zoomScale="82" zoomScaleNormal="80" zoomScalePageLayoutView="82" workbookViewId="0">
      <selection activeCell="E6" sqref="E6"/>
    </sheetView>
  </sheetViews>
  <sheetFormatPr defaultColWidth="9.140625" defaultRowHeight="15" x14ac:dyDescent="0.25"/>
  <cols>
    <col min="1" max="1" width="5.7109375" style="7" customWidth="1"/>
    <col min="2" max="2" width="56.7109375" style="7" customWidth="1"/>
    <col min="3" max="4" width="8" style="7" customWidth="1"/>
    <col min="5" max="5" width="7.140625" style="7" customWidth="1"/>
    <col min="6" max="16384" width="9.140625" style="1"/>
  </cols>
  <sheetData>
    <row r="2" spans="1:5" x14ac:dyDescent="0.25">
      <c r="A2" s="221" t="s">
        <v>193</v>
      </c>
      <c r="B2" s="222"/>
      <c r="C2" s="222"/>
      <c r="D2" s="222"/>
      <c r="E2" s="223"/>
    </row>
    <row r="3" spans="1:5" x14ac:dyDescent="0.25">
      <c r="A3" s="224" t="s">
        <v>195</v>
      </c>
      <c r="B3" s="225"/>
      <c r="C3" s="229"/>
      <c r="D3" s="229"/>
      <c r="E3" s="20"/>
    </row>
    <row r="4" spans="1:5" x14ac:dyDescent="0.25">
      <c r="A4" s="8" t="s">
        <v>194</v>
      </c>
      <c r="B4" s="95"/>
      <c r="C4" s="230" t="s">
        <v>196</v>
      </c>
      <c r="D4" s="231"/>
      <c r="E4" s="37">
        <f>E5+E7+E8+E9+E10+E11</f>
        <v>0</v>
      </c>
    </row>
    <row r="5" spans="1:5" ht="28.5" x14ac:dyDescent="0.25">
      <c r="A5" s="96" t="s">
        <v>0</v>
      </c>
      <c r="B5" s="64" t="s">
        <v>197</v>
      </c>
      <c r="C5" s="162" t="s">
        <v>4</v>
      </c>
      <c r="D5" s="163"/>
      <c r="E5" s="19"/>
    </row>
    <row r="6" spans="1:5" ht="28.5" x14ac:dyDescent="0.25">
      <c r="A6" s="186" t="s">
        <v>1</v>
      </c>
      <c r="B6" s="64" t="s">
        <v>198</v>
      </c>
      <c r="C6" s="54"/>
      <c r="D6" s="55"/>
      <c r="E6" s="18"/>
    </row>
    <row r="7" spans="1:5" x14ac:dyDescent="0.25">
      <c r="A7" s="187"/>
      <c r="B7" s="64" t="s">
        <v>199</v>
      </c>
      <c r="C7" s="189" t="s">
        <v>4</v>
      </c>
      <c r="D7" s="190"/>
      <c r="E7" s="18"/>
    </row>
    <row r="8" spans="1:5" x14ac:dyDescent="0.25">
      <c r="A8" s="188"/>
      <c r="B8" s="64" t="s">
        <v>200</v>
      </c>
      <c r="C8" s="189" t="s">
        <v>2</v>
      </c>
      <c r="D8" s="190"/>
      <c r="E8" s="18"/>
    </row>
    <row r="9" spans="1:5" ht="28.5" x14ac:dyDescent="0.25">
      <c r="A9" s="79" t="s">
        <v>6</v>
      </c>
      <c r="B9" s="64" t="s">
        <v>201</v>
      </c>
      <c r="C9" s="189" t="s">
        <v>4</v>
      </c>
      <c r="D9" s="190"/>
      <c r="E9" s="18"/>
    </row>
    <row r="10" spans="1:5" ht="28.5" x14ac:dyDescent="0.25">
      <c r="A10" s="79" t="s">
        <v>7</v>
      </c>
      <c r="B10" s="64" t="s">
        <v>202</v>
      </c>
      <c r="C10" s="189" t="s">
        <v>4</v>
      </c>
      <c r="D10" s="190"/>
      <c r="E10" s="18"/>
    </row>
    <row r="11" spans="1:5" ht="28.5" x14ac:dyDescent="0.25">
      <c r="A11" s="79" t="s">
        <v>8</v>
      </c>
      <c r="B11" s="86" t="s">
        <v>203</v>
      </c>
      <c r="C11" s="189" t="s">
        <v>2</v>
      </c>
      <c r="D11" s="190"/>
      <c r="E11" s="18"/>
    </row>
    <row r="12" spans="1:5" x14ac:dyDescent="0.25">
      <c r="A12" s="226" t="s">
        <v>204</v>
      </c>
      <c r="B12" s="208"/>
      <c r="C12" s="227" t="s">
        <v>21</v>
      </c>
      <c r="D12" s="228"/>
      <c r="E12" s="39">
        <f>E14+E15+E16+E17+E18</f>
        <v>0</v>
      </c>
    </row>
    <row r="13" spans="1:5" ht="33" customHeight="1" x14ac:dyDescent="0.25">
      <c r="A13" s="192" t="s">
        <v>0</v>
      </c>
      <c r="B13" s="97" t="s">
        <v>205</v>
      </c>
      <c r="C13" s="189" t="s">
        <v>21</v>
      </c>
      <c r="D13" s="195"/>
      <c r="E13" s="18"/>
    </row>
    <row r="14" spans="1:5" x14ac:dyDescent="0.25">
      <c r="A14" s="179"/>
      <c r="B14" s="86" t="s">
        <v>289</v>
      </c>
      <c r="C14" s="189" t="s">
        <v>140</v>
      </c>
      <c r="D14" s="190"/>
      <c r="E14" s="18"/>
    </row>
    <row r="15" spans="1:5" x14ac:dyDescent="0.25">
      <c r="A15" s="179"/>
      <c r="B15" s="86" t="s">
        <v>206</v>
      </c>
      <c r="C15" s="189" t="s">
        <v>140</v>
      </c>
      <c r="D15" s="190"/>
      <c r="E15" s="18"/>
    </row>
    <row r="16" spans="1:5" ht="57" x14ac:dyDescent="0.25">
      <c r="A16" s="179"/>
      <c r="B16" s="86" t="s">
        <v>207</v>
      </c>
      <c r="C16" s="189" t="s">
        <v>140</v>
      </c>
      <c r="D16" s="190"/>
      <c r="E16" s="18"/>
    </row>
    <row r="17" spans="1:5" ht="28.5" x14ac:dyDescent="0.25">
      <c r="A17" s="179"/>
      <c r="B17" s="86" t="s">
        <v>208</v>
      </c>
      <c r="C17" s="189" t="s">
        <v>140</v>
      </c>
      <c r="D17" s="190"/>
      <c r="E17" s="18"/>
    </row>
    <row r="18" spans="1:5" x14ac:dyDescent="0.25">
      <c r="A18" s="180"/>
      <c r="B18" s="86" t="s">
        <v>94</v>
      </c>
      <c r="C18" s="189" t="s">
        <v>140</v>
      </c>
      <c r="D18" s="190"/>
      <c r="E18" s="18"/>
    </row>
    <row r="19" spans="1:5" x14ac:dyDescent="0.25">
      <c r="A19" s="226" t="s">
        <v>209</v>
      </c>
      <c r="B19" s="208"/>
      <c r="C19" s="189" t="s">
        <v>100</v>
      </c>
      <c r="D19" s="190"/>
      <c r="E19" s="39">
        <f>E20+E21</f>
        <v>0</v>
      </c>
    </row>
    <row r="20" spans="1:5" ht="42.75" x14ac:dyDescent="0.25">
      <c r="A20" s="67" t="s">
        <v>0</v>
      </c>
      <c r="B20" s="78" t="s">
        <v>210</v>
      </c>
      <c r="C20" s="189" t="s">
        <v>212</v>
      </c>
      <c r="D20" s="190"/>
      <c r="E20" s="18"/>
    </row>
    <row r="21" spans="1:5" ht="28.5" x14ac:dyDescent="0.25">
      <c r="A21" s="67" t="s">
        <v>1</v>
      </c>
      <c r="B21" s="78" t="s">
        <v>211</v>
      </c>
      <c r="C21" s="189" t="s">
        <v>213</v>
      </c>
      <c r="D21" s="190"/>
      <c r="E21" s="18"/>
    </row>
    <row r="22" spans="1:5" x14ac:dyDescent="0.25">
      <c r="A22" s="99"/>
      <c r="B22" s="233" t="s">
        <v>59</v>
      </c>
      <c r="C22" s="233"/>
      <c r="D22" s="234"/>
      <c r="E22" s="41">
        <f>E19+E12+E4</f>
        <v>0</v>
      </c>
    </row>
    <row r="23" spans="1:5" x14ac:dyDescent="0.25">
      <c r="A23" s="232" t="s">
        <v>13</v>
      </c>
      <c r="B23" s="197"/>
      <c r="C23" s="198" t="s">
        <v>22</v>
      </c>
      <c r="D23" s="199"/>
      <c r="E23" s="24">
        <f>E22</f>
        <v>0</v>
      </c>
    </row>
  </sheetData>
  <sheetProtection algorithmName="SHA-512" hashValue="zA+QjzE/ZDE0H4PDGtX/X/FtWwt4oktSQDVXLDLWTZaEDJAVrDWgj/HPkmnMYs6PFwQAhEnsxTUB4suo673/Lg==" saltValue="aXYO11sWHduwx0KfGCugWA==" spinCount="100000" sheet="1" objects="1" scenarios="1" selectLockedCells="1"/>
  <customSheetViews>
    <customSheetView guid="{DAE466DB-7C24-4A0A-92EA-BF8EEDC51485}" scale="82" showPageBreaks="1" showGridLines="0" view="pageLayout">
      <selection activeCell="E17" sqref="E17"/>
      <pageMargins left="0.7" right="0.7" top="0.75" bottom="0.75" header="0.3" footer="0.3"/>
      <pageSetup paperSize="9" orientation="portrait" r:id="rId1"/>
      <headerFooter>
        <oddHeader xml:space="preserve">&amp;R&amp;"Arial,Regular"BCA-MSF Universal Design Mark for Family-Friendly Business
Assessment criteria 
</oddHeader>
        <oddFooter>&amp;L&amp;"Arial,Regular"BCA-MSF Universal Design Mark for Family-Friendly Business – assessment critieria_November 2016</oddFooter>
      </headerFooter>
    </customSheetView>
  </customSheetViews>
  <mergeCells count="27">
    <mergeCell ref="A23:B23"/>
    <mergeCell ref="C23:D23"/>
    <mergeCell ref="A19:B19"/>
    <mergeCell ref="C19:D19"/>
    <mergeCell ref="C20:D20"/>
    <mergeCell ref="C21:D21"/>
    <mergeCell ref="B22:D22"/>
    <mergeCell ref="A13:A18"/>
    <mergeCell ref="C13:D13"/>
    <mergeCell ref="C14:D14"/>
    <mergeCell ref="C15:D15"/>
    <mergeCell ref="C16:D16"/>
    <mergeCell ref="C17:D17"/>
    <mergeCell ref="C18:D18"/>
    <mergeCell ref="A2:E2"/>
    <mergeCell ref="A3:B3"/>
    <mergeCell ref="A6:A8"/>
    <mergeCell ref="C11:D11"/>
    <mergeCell ref="A12:B12"/>
    <mergeCell ref="C12:D12"/>
    <mergeCell ref="C8:D8"/>
    <mergeCell ref="C9:D9"/>
    <mergeCell ref="C10:D10"/>
    <mergeCell ref="C3:D3"/>
    <mergeCell ref="C4:D4"/>
    <mergeCell ref="C5:D5"/>
    <mergeCell ref="C7:D7"/>
  </mergeCells>
  <dataValidations count="8">
    <dataValidation type="whole" operator="lessThanOrEqual" allowBlank="1" showInputMessage="1" showErrorMessage="1" errorTitle="Exceeded maximum value" error="Max 7 points" sqref="E4">
      <formula1>7</formula1>
    </dataValidation>
    <dataValidation type="custom" operator="lessThanOrEqual" allowBlank="1" showInputMessage="1" showErrorMessage="1" errorTitle="Exceeded maximum value" error="Max  7 points" sqref="E6">
      <formula1>SUM($E$5:$E$11)&lt;=7</formula1>
    </dataValidation>
    <dataValidation type="decimal" operator="lessThanOrEqual" allowBlank="1" showInputMessage="1" showErrorMessage="1" errorTitle="Exceeded maximum value" error="Max 0.5 point" sqref="E14:E18">
      <formula1>0.5</formula1>
    </dataValidation>
    <dataValidation type="whole" operator="lessThanOrEqual" allowBlank="1" showInputMessage="1" showErrorMessage="1" errorTitle="Exceeded maximum value" error="Max 2 points" sqref="E20">
      <formula1>2</formula1>
    </dataValidation>
    <dataValidation allowBlank="1" showInputMessage="1" showErrorMessage="1" errorTitle="Exceeded maximum value" error="Max 1 point" sqref="E21"/>
    <dataValidation type="decimal" operator="lessThanOrEqual" allowBlank="1" showInputMessage="1" showErrorMessage="1" errorTitle="Exceeded maximum value" error="Max 2.5 points" sqref="E12">
      <formula1>2.5</formula1>
    </dataValidation>
    <dataValidation type="whole" operator="lessThanOrEqual" allowBlank="1" showInputMessage="1" showErrorMessage="1" errorTitle="Exceeded maximum value" error="Max 3 points" sqref="E19">
      <formula1>3</formula1>
    </dataValidation>
    <dataValidation type="custom" operator="lessThanOrEqual" allowBlank="1" showInputMessage="1" showErrorMessage="1" errorTitle="Exceeded maximum value" error="Max  7 points" sqref="E5 E7:E11">
      <formula1>SUM($E$5:$E$11)&lt;=7</formula1>
    </dataValidation>
  </dataValidations>
  <pageMargins left="0.7" right="0.7" top="0.75" bottom="0.75" header="0.3" footer="0.3"/>
  <pageSetup paperSize="9" orientation="portrait" r:id="rId2"/>
  <headerFooter>
    <oddHeader xml:space="preserve">&amp;R&amp;"Arial,Regular"BCA-MSF Universal Design Mark for Family-Friendly Business
Assessment criteria 
</oddHeader>
    <oddFooter>&amp;L&amp;"Arial,Regular"BCA-MSF Universal Design Mark for Family-Friendly Business – assessment critieria_Sept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Layout" zoomScale="89" zoomScaleNormal="80" zoomScalePageLayoutView="89" workbookViewId="0">
      <selection activeCell="E36" sqref="E36"/>
    </sheetView>
  </sheetViews>
  <sheetFormatPr defaultColWidth="9.140625" defaultRowHeight="15" x14ac:dyDescent="0.25"/>
  <cols>
    <col min="1" max="1" width="5.85546875" style="7" customWidth="1"/>
    <col min="2" max="2" width="57.5703125" style="7" customWidth="1"/>
    <col min="3" max="4" width="8.85546875" style="7" customWidth="1"/>
    <col min="5" max="5" width="7.140625" style="9" customWidth="1"/>
    <col min="6" max="16384" width="9.140625" style="1"/>
  </cols>
  <sheetData>
    <row r="1" spans="1:5" x14ac:dyDescent="0.25">
      <c r="A1" s="235" t="s">
        <v>214</v>
      </c>
      <c r="B1" s="236"/>
      <c r="C1" s="100"/>
      <c r="D1" s="237"/>
      <c r="E1" s="238"/>
    </row>
    <row r="2" spans="1:5" x14ac:dyDescent="0.25">
      <c r="A2" s="226" t="s">
        <v>215</v>
      </c>
      <c r="B2" s="208"/>
      <c r="C2" s="239" t="s">
        <v>14</v>
      </c>
      <c r="D2" s="240"/>
      <c r="E2" s="40">
        <f>E4+E5+E6+E7</f>
        <v>0</v>
      </c>
    </row>
    <row r="3" spans="1:5" ht="28.5" x14ac:dyDescent="0.25">
      <c r="A3" s="67" t="s">
        <v>0</v>
      </c>
      <c r="B3" s="101" t="s">
        <v>216</v>
      </c>
      <c r="C3" s="210"/>
      <c r="D3" s="156"/>
      <c r="E3" s="19"/>
    </row>
    <row r="4" spans="1:5" x14ac:dyDescent="0.25">
      <c r="A4" s="98"/>
      <c r="B4" s="102" t="s">
        <v>217</v>
      </c>
      <c r="C4" s="155" t="s">
        <v>15</v>
      </c>
      <c r="D4" s="156"/>
      <c r="E4" s="19"/>
    </row>
    <row r="5" spans="1:5" ht="28.5" x14ac:dyDescent="0.25">
      <c r="A5" s="103"/>
      <c r="B5" s="101" t="s">
        <v>218</v>
      </c>
      <c r="C5" s="155" t="s">
        <v>15</v>
      </c>
      <c r="D5" s="156"/>
      <c r="E5" s="131"/>
    </row>
    <row r="6" spans="1:5" ht="57" x14ac:dyDescent="0.25">
      <c r="A6" s="79" t="s">
        <v>1</v>
      </c>
      <c r="B6" s="101" t="s">
        <v>219</v>
      </c>
      <c r="C6" s="155" t="s">
        <v>2</v>
      </c>
      <c r="D6" s="156"/>
      <c r="E6" s="131"/>
    </row>
    <row r="7" spans="1:5" ht="28.5" x14ac:dyDescent="0.25">
      <c r="A7" s="79" t="s">
        <v>6</v>
      </c>
      <c r="B7" s="101" t="s">
        <v>220</v>
      </c>
      <c r="C7" s="155" t="s">
        <v>2</v>
      </c>
      <c r="D7" s="191"/>
      <c r="E7" s="131"/>
    </row>
    <row r="8" spans="1:5" x14ac:dyDescent="0.25">
      <c r="A8" s="226" t="s">
        <v>221</v>
      </c>
      <c r="B8" s="208"/>
      <c r="C8" s="155" t="s">
        <v>222</v>
      </c>
      <c r="D8" s="191"/>
      <c r="E8" s="112">
        <f>E9+E10+E12+E13+E14+E15+E17+E18+E19+E22+E23+E25+E26+E27+E30+E34+E31+E33</f>
        <v>0</v>
      </c>
    </row>
    <row r="9" spans="1:5" ht="42.75" x14ac:dyDescent="0.25">
      <c r="A9" s="79" t="s">
        <v>0</v>
      </c>
      <c r="B9" s="101" t="s">
        <v>304</v>
      </c>
      <c r="C9" s="155" t="s">
        <v>2</v>
      </c>
      <c r="D9" s="191"/>
      <c r="E9" s="131"/>
    </row>
    <row r="10" spans="1:5" x14ac:dyDescent="0.25">
      <c r="A10" s="79" t="s">
        <v>1</v>
      </c>
      <c r="B10" s="101" t="s">
        <v>223</v>
      </c>
      <c r="C10" s="155" t="s">
        <v>2</v>
      </c>
      <c r="D10" s="191"/>
      <c r="E10" s="131"/>
    </row>
    <row r="11" spans="1:5" ht="57" x14ac:dyDescent="0.25">
      <c r="A11" s="79" t="s">
        <v>6</v>
      </c>
      <c r="B11" s="101" t="s">
        <v>224</v>
      </c>
      <c r="C11" s="68"/>
      <c r="D11" s="58"/>
      <c r="E11" s="131"/>
    </row>
    <row r="12" spans="1:5" x14ac:dyDescent="0.25">
      <c r="A12" s="79"/>
      <c r="B12" s="101" t="s">
        <v>290</v>
      </c>
      <c r="C12" s="155" t="s">
        <v>4</v>
      </c>
      <c r="D12" s="191"/>
      <c r="E12" s="131"/>
    </row>
    <row r="13" spans="1:5" x14ac:dyDescent="0.25">
      <c r="A13" s="79"/>
      <c r="B13" s="101" t="s">
        <v>228</v>
      </c>
      <c r="C13" s="155" t="s">
        <v>2</v>
      </c>
      <c r="D13" s="191"/>
      <c r="E13" s="131"/>
    </row>
    <row r="14" spans="1:5" x14ac:dyDescent="0.25">
      <c r="A14" s="79"/>
      <c r="B14" s="101" t="s">
        <v>225</v>
      </c>
      <c r="C14" s="155" t="s">
        <v>3</v>
      </c>
      <c r="D14" s="191"/>
      <c r="E14" s="131"/>
    </row>
    <row r="15" spans="1:5" ht="28.5" x14ac:dyDescent="0.25">
      <c r="A15" s="79" t="s">
        <v>7</v>
      </c>
      <c r="B15" s="101" t="s">
        <v>226</v>
      </c>
      <c r="C15" s="155" t="s">
        <v>4</v>
      </c>
      <c r="D15" s="191"/>
      <c r="E15" s="131"/>
    </row>
    <row r="16" spans="1:5" ht="57" x14ac:dyDescent="0.25">
      <c r="A16" s="79" t="s">
        <v>8</v>
      </c>
      <c r="B16" s="101" t="s">
        <v>227</v>
      </c>
      <c r="C16" s="68"/>
      <c r="D16" s="58"/>
      <c r="E16" s="131"/>
    </row>
    <row r="17" spans="1:5" x14ac:dyDescent="0.25">
      <c r="A17" s="79"/>
      <c r="B17" s="101" t="s">
        <v>291</v>
      </c>
      <c r="C17" s="155" t="s">
        <v>4</v>
      </c>
      <c r="D17" s="191"/>
      <c r="E17" s="131"/>
    </row>
    <row r="18" spans="1:5" x14ac:dyDescent="0.25">
      <c r="A18" s="79"/>
      <c r="B18" s="101" t="s">
        <v>228</v>
      </c>
      <c r="C18" s="155" t="s">
        <v>2</v>
      </c>
      <c r="D18" s="191"/>
      <c r="E18" s="131"/>
    </row>
    <row r="19" spans="1:5" x14ac:dyDescent="0.25">
      <c r="A19" s="67"/>
      <c r="B19" s="78" t="s">
        <v>225</v>
      </c>
      <c r="C19" s="155" t="s">
        <v>3</v>
      </c>
      <c r="D19" s="191"/>
      <c r="E19" s="18"/>
    </row>
    <row r="20" spans="1:5" ht="42.75" x14ac:dyDescent="0.25">
      <c r="A20" s="67" t="s">
        <v>9</v>
      </c>
      <c r="B20" s="104" t="s">
        <v>229</v>
      </c>
      <c r="C20" s="68"/>
      <c r="D20" s="58"/>
      <c r="E20" s="19"/>
    </row>
    <row r="21" spans="1:5" ht="28.5" x14ac:dyDescent="0.25">
      <c r="A21" s="79"/>
      <c r="B21" s="101" t="s">
        <v>230</v>
      </c>
      <c r="C21" s="155"/>
      <c r="D21" s="191"/>
      <c r="E21" s="131"/>
    </row>
    <row r="22" spans="1:5" x14ac:dyDescent="0.25">
      <c r="A22" s="79"/>
      <c r="B22" s="101" t="s">
        <v>292</v>
      </c>
      <c r="C22" s="155" t="s">
        <v>4</v>
      </c>
      <c r="D22" s="191"/>
      <c r="E22" s="131"/>
    </row>
    <row r="23" spans="1:5" x14ac:dyDescent="0.25">
      <c r="A23" s="79"/>
      <c r="B23" s="101" t="s">
        <v>231</v>
      </c>
      <c r="C23" s="155" t="s">
        <v>2</v>
      </c>
      <c r="D23" s="191"/>
      <c r="E23" s="131"/>
    </row>
    <row r="24" spans="1:5" ht="28.5" x14ac:dyDescent="0.25">
      <c r="A24" s="79"/>
      <c r="B24" s="101" t="s">
        <v>232</v>
      </c>
      <c r="C24" s="68"/>
      <c r="D24" s="58"/>
      <c r="E24" s="131"/>
    </row>
    <row r="25" spans="1:5" x14ac:dyDescent="0.25">
      <c r="A25" s="79"/>
      <c r="B25" s="101" t="s">
        <v>293</v>
      </c>
      <c r="C25" s="155" t="s">
        <v>4</v>
      </c>
      <c r="D25" s="191"/>
      <c r="E25" s="136"/>
    </row>
    <row r="26" spans="1:5" x14ac:dyDescent="0.25">
      <c r="A26" s="79"/>
      <c r="B26" s="101" t="s">
        <v>233</v>
      </c>
      <c r="C26" s="155" t="s">
        <v>2</v>
      </c>
      <c r="D26" s="191"/>
      <c r="E26" s="136"/>
    </row>
    <row r="27" spans="1:5" x14ac:dyDescent="0.25">
      <c r="A27" s="79" t="s">
        <v>16</v>
      </c>
      <c r="B27" s="101" t="s">
        <v>234</v>
      </c>
      <c r="C27" s="155" t="s">
        <v>4</v>
      </c>
      <c r="D27" s="191"/>
      <c r="E27" s="131"/>
    </row>
    <row r="28" spans="1:5" ht="42.75" x14ac:dyDescent="0.25">
      <c r="A28" s="79" t="s">
        <v>17</v>
      </c>
      <c r="B28" s="101" t="s">
        <v>235</v>
      </c>
      <c r="C28" s="68"/>
      <c r="D28" s="58"/>
      <c r="E28" s="131"/>
    </row>
    <row r="29" spans="1:5" ht="28.5" x14ac:dyDescent="0.25">
      <c r="A29" s="79"/>
      <c r="B29" s="101" t="s">
        <v>236</v>
      </c>
      <c r="C29" s="68"/>
      <c r="D29" s="58"/>
      <c r="E29" s="131"/>
    </row>
    <row r="30" spans="1:5" x14ac:dyDescent="0.25">
      <c r="A30" s="79"/>
      <c r="B30" s="101" t="s">
        <v>237</v>
      </c>
      <c r="C30" s="155" t="s">
        <v>4</v>
      </c>
      <c r="D30" s="191"/>
      <c r="E30" s="131"/>
    </row>
    <row r="31" spans="1:5" x14ac:dyDescent="0.25">
      <c r="A31" s="130"/>
      <c r="B31" s="78" t="s">
        <v>284</v>
      </c>
      <c r="C31" s="155" t="s">
        <v>2</v>
      </c>
      <c r="D31" s="191"/>
      <c r="E31" s="18"/>
    </row>
    <row r="32" spans="1:5" ht="28.5" x14ac:dyDescent="0.25">
      <c r="A32" s="127"/>
      <c r="B32" s="101" t="s">
        <v>232</v>
      </c>
      <c r="C32" s="125"/>
      <c r="D32" s="126"/>
      <c r="E32" s="131"/>
    </row>
    <row r="33" spans="1:5" x14ac:dyDescent="0.25">
      <c r="A33" s="127"/>
      <c r="B33" s="101" t="s">
        <v>285</v>
      </c>
      <c r="C33" s="155" t="s">
        <v>4</v>
      </c>
      <c r="D33" s="191"/>
      <c r="E33" s="131"/>
    </row>
    <row r="34" spans="1:5" x14ac:dyDescent="0.25">
      <c r="A34" s="79"/>
      <c r="B34" s="101" t="s">
        <v>284</v>
      </c>
      <c r="C34" s="155" t="s">
        <v>2</v>
      </c>
      <c r="D34" s="191"/>
      <c r="E34" s="131"/>
    </row>
    <row r="35" spans="1:5" x14ac:dyDescent="0.25">
      <c r="A35" s="226" t="s">
        <v>238</v>
      </c>
      <c r="B35" s="208"/>
      <c r="C35" s="155" t="s">
        <v>269</v>
      </c>
      <c r="D35" s="191"/>
      <c r="E35" s="112">
        <f>E36+E37+E38+E39</f>
        <v>0</v>
      </c>
    </row>
    <row r="36" spans="1:5" ht="28.5" x14ac:dyDescent="0.25">
      <c r="A36" s="79" t="s">
        <v>0</v>
      </c>
      <c r="B36" s="101" t="s">
        <v>239</v>
      </c>
      <c r="C36" s="155" t="s">
        <v>4</v>
      </c>
      <c r="D36" s="191"/>
      <c r="E36" s="131"/>
    </row>
    <row r="37" spans="1:5" ht="28.5" x14ac:dyDescent="0.25">
      <c r="A37" s="79" t="s">
        <v>1</v>
      </c>
      <c r="B37" s="101" t="s">
        <v>240</v>
      </c>
      <c r="C37" s="155" t="s">
        <v>4</v>
      </c>
      <c r="D37" s="191"/>
      <c r="E37" s="131"/>
    </row>
    <row r="38" spans="1:5" ht="28.5" x14ac:dyDescent="0.25">
      <c r="A38" s="79" t="s">
        <v>6</v>
      </c>
      <c r="B38" s="101" t="s">
        <v>241</v>
      </c>
      <c r="C38" s="155" t="s">
        <v>4</v>
      </c>
      <c r="D38" s="191"/>
      <c r="E38" s="131"/>
    </row>
    <row r="39" spans="1:5" ht="28.5" x14ac:dyDescent="0.25">
      <c r="A39" s="79" t="s">
        <v>7</v>
      </c>
      <c r="B39" s="101" t="s">
        <v>242</v>
      </c>
      <c r="C39" s="155" t="s">
        <v>4</v>
      </c>
      <c r="D39" s="191"/>
      <c r="E39" s="131"/>
    </row>
    <row r="40" spans="1:5" x14ac:dyDescent="0.25">
      <c r="A40" s="226" t="s">
        <v>243</v>
      </c>
      <c r="B40" s="208"/>
      <c r="C40" s="155" t="s">
        <v>19</v>
      </c>
      <c r="D40" s="191"/>
      <c r="E40" s="112">
        <f>E42+E43+E44</f>
        <v>0</v>
      </c>
    </row>
    <row r="41" spans="1:5" ht="28.5" x14ac:dyDescent="0.25">
      <c r="A41" s="79" t="s">
        <v>0</v>
      </c>
      <c r="B41" s="101" t="s">
        <v>244</v>
      </c>
      <c r="C41" s="241"/>
      <c r="D41" s="191"/>
      <c r="E41" s="131"/>
    </row>
    <row r="42" spans="1:5" ht="28.5" x14ac:dyDescent="0.25">
      <c r="A42" s="103"/>
      <c r="B42" s="101" t="s">
        <v>245</v>
      </c>
      <c r="C42" s="155" t="s">
        <v>15</v>
      </c>
      <c r="D42" s="191"/>
      <c r="E42" s="131"/>
    </row>
    <row r="43" spans="1:5" x14ac:dyDescent="0.25">
      <c r="A43" s="103"/>
      <c r="B43" s="101" t="s">
        <v>246</v>
      </c>
      <c r="C43" s="155" t="s">
        <v>15</v>
      </c>
      <c r="D43" s="191"/>
      <c r="E43" s="131"/>
    </row>
    <row r="44" spans="1:5" x14ac:dyDescent="0.25">
      <c r="A44" s="98"/>
      <c r="B44" s="101" t="s">
        <v>247</v>
      </c>
      <c r="C44" s="155" t="s">
        <v>15</v>
      </c>
      <c r="D44" s="191"/>
      <c r="E44" s="131"/>
    </row>
    <row r="45" spans="1:5" x14ac:dyDescent="0.25">
      <c r="A45" s="99"/>
      <c r="B45" s="233" t="s">
        <v>59</v>
      </c>
      <c r="C45" s="233"/>
      <c r="D45" s="234"/>
      <c r="E45" s="41">
        <f>E35+E40+E2+E8</f>
        <v>0</v>
      </c>
    </row>
    <row r="46" spans="1:5" x14ac:dyDescent="0.25">
      <c r="A46" s="232" t="s">
        <v>248</v>
      </c>
      <c r="B46" s="197"/>
      <c r="C46" s="198" t="s">
        <v>249</v>
      </c>
      <c r="D46" s="199"/>
      <c r="E46" s="24">
        <f>E45</f>
        <v>0</v>
      </c>
    </row>
  </sheetData>
  <sheetProtection algorithmName="SHA-512" hashValue="w4j9Q++Xq73D4raKKPA2V9niPWbKXL++0+y1hImvrWQxPW2cMkCoH6QGsLhQ+BuWw8BY2xrIMGwzjaQ6gFf7qg==" saltValue="qRIyEj9r6RtS7tXt3TUaxQ==" spinCount="100000" sheet="1" objects="1" scenarios="1" selectLockedCells="1"/>
  <customSheetViews>
    <customSheetView guid="{DAE466DB-7C24-4A0A-92EA-BF8EEDC51485}" scale="89" showPageBreaks="1" showGridLines="0" view="pageLayout" topLeftCell="A7">
      <selection activeCell="E14" sqref="E14"/>
      <pageMargins left="0.7" right="0.7" top="0.75" bottom="0.75" header="0.3" footer="0.3"/>
      <pageSetup paperSize="9" scale="97" orientation="portrait" r:id="rId1"/>
      <headerFooter>
        <oddHeader>&amp;R&amp;"Arial,Regular"BCA-MSF Universal Design Mark for Family-Friendly Business
Assessment criteria</oddHeader>
        <oddFooter>&amp;L&amp;"Arial,Regular"BCA-MSF Universal Design Mark for Family-Friendly Business – assessment critieria_November 2016</oddFooter>
      </headerFooter>
    </customSheetView>
  </customSheetViews>
  <mergeCells count="45">
    <mergeCell ref="C22:D22"/>
    <mergeCell ref="C23:D23"/>
    <mergeCell ref="B45:D45"/>
    <mergeCell ref="C46:D46"/>
    <mergeCell ref="A46:B46"/>
    <mergeCell ref="C36:D36"/>
    <mergeCell ref="C37:D37"/>
    <mergeCell ref="C38:D38"/>
    <mergeCell ref="C39:D39"/>
    <mergeCell ref="C41:D41"/>
    <mergeCell ref="C42:D42"/>
    <mergeCell ref="C43:D43"/>
    <mergeCell ref="C44:D44"/>
    <mergeCell ref="C40:D40"/>
    <mergeCell ref="C31:D31"/>
    <mergeCell ref="C33:D33"/>
    <mergeCell ref="A8:B8"/>
    <mergeCell ref="C8:D8"/>
    <mergeCell ref="C2:D2"/>
    <mergeCell ref="A35:B35"/>
    <mergeCell ref="A40:B40"/>
    <mergeCell ref="C35:D35"/>
    <mergeCell ref="C15:D15"/>
    <mergeCell ref="C21:D21"/>
    <mergeCell ref="C25:D25"/>
    <mergeCell ref="C26:D26"/>
    <mergeCell ref="C27:D27"/>
    <mergeCell ref="C30:D30"/>
    <mergeCell ref="C34:D34"/>
    <mergeCell ref="C17:D17"/>
    <mergeCell ref="C18:D18"/>
    <mergeCell ref="C19:D19"/>
    <mergeCell ref="C3:D3"/>
    <mergeCell ref="A1:B1"/>
    <mergeCell ref="D1:E1"/>
    <mergeCell ref="A2:B2"/>
    <mergeCell ref="C4:D4"/>
    <mergeCell ref="C14:D14"/>
    <mergeCell ref="C7:D7"/>
    <mergeCell ref="C5:D5"/>
    <mergeCell ref="C6:D6"/>
    <mergeCell ref="C9:D9"/>
    <mergeCell ref="C10:D10"/>
    <mergeCell ref="C12:D12"/>
    <mergeCell ref="C13:D13"/>
  </mergeCells>
  <dataValidations count="7">
    <dataValidation type="decimal" operator="lessThanOrEqual" allowBlank="1" showInputMessage="1" showErrorMessage="1" errorTitle="Exceed maximum value" error="Max 0.5 points" sqref="E4 E5">
      <formula1>0.5</formula1>
    </dataValidation>
    <dataValidation type="whole" operator="lessThanOrEqual" allowBlank="1" showInputMessage="1" showErrorMessage="1" errorTitle="Exceeded maximum value" error="Max 2 points" sqref="E6 E7">
      <formula1>2</formula1>
    </dataValidation>
    <dataValidation type="whole" operator="lessThanOrEqual" allowBlank="1" showInputMessage="1" showErrorMessage="1" errorTitle="Exceeded maximum value" error="Max 1 point" sqref="E36:E40">
      <formula1>1</formula1>
    </dataValidation>
    <dataValidation type="custom" allowBlank="1" showInputMessage="1" showErrorMessage="1" sqref="E42:E44">
      <formula1>SUM($E$42:$E$44)&lt;=1</formula1>
    </dataValidation>
    <dataValidation type="whole" operator="lessThanOrEqual" allowBlank="1" showInputMessage="1" showErrorMessage="1" errorTitle="Exceeded maximum value" error="Max 4 points" sqref="E35">
      <formula1>4</formula1>
    </dataValidation>
    <dataValidation allowBlank="1" showInputMessage="1" showErrorMessage="1" errorTitle="Exceeded maximum value" error="Max 30 points" sqref="E46"/>
    <dataValidation type="custom" allowBlank="1" showInputMessage="1" showErrorMessage="1" errorTitle="Exceeded maximum value" error="Max 20 points" sqref="E9:E10 E12:E15 E17:E19 E22:E23 E25:E27 E30:E34">
      <formula1>+SUM($E$5:$E$6)&lt;=20</formula1>
    </dataValidation>
  </dataValidations>
  <pageMargins left="0.7" right="0.7" top="0.75" bottom="0.75" header="0.3" footer="0.3"/>
  <pageSetup paperSize="9" scale="97" orientation="portrait" r:id="rId2"/>
  <headerFooter>
    <oddHeader>&amp;R&amp;"Arial,Regular"BCA-MSF Universal Design Mark for Family-Friendly Business
Assessment criteria</oddHeader>
    <oddFooter>&amp;L&amp;"Arial,Regular"BCA-MSF Universal Design Mark for Family-Friendly Business – assessment critieria_Sept 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view="pageLayout" zoomScale="89" zoomScaleNormal="80" zoomScalePageLayoutView="89" workbookViewId="0">
      <selection activeCell="E5" sqref="E5"/>
    </sheetView>
  </sheetViews>
  <sheetFormatPr defaultColWidth="9.140625" defaultRowHeight="15" x14ac:dyDescent="0.25"/>
  <cols>
    <col min="1" max="1" width="5.7109375" style="7" customWidth="1"/>
    <col min="2" max="2" width="56.7109375" style="7" customWidth="1"/>
    <col min="3" max="3" width="8.140625" style="7" customWidth="1"/>
    <col min="4" max="4" width="8" style="7" customWidth="1"/>
    <col min="5" max="5" width="7.140625" style="7" customWidth="1"/>
    <col min="6" max="16384" width="9.140625" style="1"/>
  </cols>
  <sheetData>
    <row r="1" spans="1:5" x14ac:dyDescent="0.25">
      <c r="A1" s="249" t="s">
        <v>252</v>
      </c>
      <c r="B1" s="250"/>
      <c r="C1" s="245"/>
      <c r="D1" s="245"/>
      <c r="E1" s="21"/>
    </row>
    <row r="2" spans="1:5" ht="28.5" x14ac:dyDescent="0.25">
      <c r="A2" s="59" t="s">
        <v>0</v>
      </c>
      <c r="B2" s="62" t="s">
        <v>253</v>
      </c>
      <c r="C2" s="212" t="s">
        <v>4</v>
      </c>
      <c r="D2" s="248"/>
      <c r="E2" s="137"/>
    </row>
    <row r="3" spans="1:5" ht="42.75" x14ac:dyDescent="0.25">
      <c r="A3" s="121" t="s">
        <v>1</v>
      </c>
      <c r="B3" s="64" t="s">
        <v>254</v>
      </c>
      <c r="C3" s="189" t="s">
        <v>4</v>
      </c>
      <c r="D3" s="246"/>
      <c r="E3" s="138"/>
    </row>
    <row r="4" spans="1:5" x14ac:dyDescent="0.25">
      <c r="A4" s="81" t="s">
        <v>6</v>
      </c>
      <c r="B4" s="64" t="s">
        <v>26</v>
      </c>
      <c r="C4" s="247"/>
      <c r="D4" s="246"/>
      <c r="E4" s="138"/>
    </row>
    <row r="5" spans="1:5" ht="28.5" x14ac:dyDescent="0.25">
      <c r="A5" s="66"/>
      <c r="B5" s="64" t="s">
        <v>259</v>
      </c>
      <c r="C5" s="189" t="s">
        <v>4</v>
      </c>
      <c r="D5" s="246"/>
      <c r="E5" s="138"/>
    </row>
    <row r="6" spans="1:5" ht="28.5" x14ac:dyDescent="0.25">
      <c r="A6" s="66"/>
      <c r="B6" s="64" t="s">
        <v>260</v>
      </c>
      <c r="C6" s="189" t="s">
        <v>4</v>
      </c>
      <c r="D6" s="246"/>
      <c r="E6" s="138"/>
    </row>
    <row r="7" spans="1:5" x14ac:dyDescent="0.25">
      <c r="A7" s="192" t="s">
        <v>7</v>
      </c>
      <c r="B7" s="64" t="s">
        <v>255</v>
      </c>
      <c r="C7" s="105"/>
      <c r="D7" s="106"/>
      <c r="E7" s="138"/>
    </row>
    <row r="8" spans="1:5" x14ac:dyDescent="0.25">
      <c r="A8" s="179"/>
      <c r="B8" s="64" t="s">
        <v>256</v>
      </c>
      <c r="C8" s="189" t="s">
        <v>4</v>
      </c>
      <c r="D8" s="246"/>
      <c r="E8" s="138"/>
    </row>
    <row r="9" spans="1:5" x14ac:dyDescent="0.25">
      <c r="A9" s="179"/>
      <c r="B9" s="64" t="s">
        <v>257</v>
      </c>
      <c r="C9" s="162" t="s">
        <v>4</v>
      </c>
      <c r="D9" s="251"/>
      <c r="E9" s="138"/>
    </row>
    <row r="10" spans="1:5" ht="42.75" x14ac:dyDescent="0.25">
      <c r="A10" s="179"/>
      <c r="B10" s="63" t="s">
        <v>258</v>
      </c>
      <c r="C10" s="216" t="s">
        <v>2</v>
      </c>
      <c r="D10" s="252"/>
      <c r="E10" s="138"/>
    </row>
    <row r="11" spans="1:5" x14ac:dyDescent="0.25">
      <c r="A11" s="242"/>
      <c r="B11" s="243"/>
      <c r="C11" s="202" t="s">
        <v>59</v>
      </c>
      <c r="D11" s="203"/>
      <c r="E11" s="41">
        <f>E2+E3+E5+E6+E8+E9+E10</f>
        <v>0</v>
      </c>
    </row>
    <row r="12" spans="1:5" ht="24.75" customHeight="1" x14ac:dyDescent="0.25">
      <c r="A12" s="196" t="s">
        <v>18</v>
      </c>
      <c r="B12" s="197"/>
      <c r="C12" s="198" t="s">
        <v>250</v>
      </c>
      <c r="D12" s="199"/>
      <c r="E12" s="22">
        <f>E11</f>
        <v>0</v>
      </c>
    </row>
    <row r="13" spans="1:5" ht="27.75" customHeight="1" x14ac:dyDescent="0.25">
      <c r="A13" s="48"/>
      <c r="B13" s="15" t="s">
        <v>23</v>
      </c>
      <c r="C13" s="244" t="s">
        <v>251</v>
      </c>
      <c r="D13" s="244"/>
      <c r="E13" s="49">
        <f>SUM(Part3!E23,Part4!E46,Part5!E12)</f>
        <v>0</v>
      </c>
    </row>
  </sheetData>
  <sheetProtection algorithmName="SHA-512" hashValue="IaAlPZWPAZwmGe/+seGgptR7vnNM5aUn8V81B9TQbZg3lQ4la3GkI56aKY9e83nbl8yZKuFZdvePnMA/6msedA==" saltValue="aEF3xcdWrkKnNUA+D9RsKQ==" spinCount="100000" sheet="1" objects="1" scenarios="1" selectLockedCells="1"/>
  <dataConsolidate>
    <dataRefs count="5">
      <dataRef ref="E45" sheet="Part1"/>
      <dataRef ref="E92" sheet="Part2"/>
      <dataRef ref="E23" sheet="Part3"/>
      <dataRef ref="E43" sheet="Part4"/>
      <dataRef ref="E12" sheet="Part5"/>
    </dataRefs>
  </dataConsolidate>
  <customSheetViews>
    <customSheetView guid="{DAE466DB-7C24-4A0A-92EA-BF8EEDC51485}" scale="89" showPageBreaks="1" showGridLines="0" view="pageLayout">
      <selection activeCell="E10" sqref="E10"/>
      <pageMargins left="0.7" right="0.7" top="0.75" bottom="0.75" header="0.3" footer="0.3"/>
      <pageSetup paperSize="9" orientation="portrait" r:id="rId1"/>
      <headerFooter>
        <oddHeader xml:space="preserve">&amp;R&amp;"Arial,Regular"BCA-MSF Universal Design Mark for Family-Friendly Business
Assessment criteria 
</oddHeader>
        <oddFooter>&amp;L&amp;"Arial,Regular"BCA-MSF Universal Design Mark for Family-Friendly Business – assessment critieria_November 2016</oddFooter>
      </headerFooter>
    </customSheetView>
  </customSheetViews>
  <mergeCells count="16">
    <mergeCell ref="C1:D1"/>
    <mergeCell ref="C3:D3"/>
    <mergeCell ref="C4:D4"/>
    <mergeCell ref="C2:D2"/>
    <mergeCell ref="A7:A10"/>
    <mergeCell ref="A1:B1"/>
    <mergeCell ref="C5:D5"/>
    <mergeCell ref="C6:D6"/>
    <mergeCell ref="C8:D8"/>
    <mergeCell ref="C9:D9"/>
    <mergeCell ref="C10:D10"/>
    <mergeCell ref="A12:B12"/>
    <mergeCell ref="A11:B11"/>
    <mergeCell ref="C11:D11"/>
    <mergeCell ref="C12:D12"/>
    <mergeCell ref="C13:D13"/>
  </mergeCells>
  <dataValidations count="5">
    <dataValidation type="whole" operator="lessThanOrEqual" allowBlank="1" showInputMessage="1" showErrorMessage="1" errorTitle="Exceeded maximum value" error="Max 1 point" sqref="E2:E3 E8:E9">
      <formula1>1</formula1>
    </dataValidation>
    <dataValidation type="whole" operator="lessThanOrEqual" allowBlank="1" showInputMessage="1" showErrorMessage="1" errorTitle="Exceeded maximum value" error="Max 1 point" sqref="E5:E6">
      <formula1>1</formula1>
    </dataValidation>
    <dataValidation type="whole" operator="lessThanOrEqual" allowBlank="1" showInputMessage="1" showErrorMessage="1" errorTitle="Exceeded maximum value" error="Max 2 point" sqref="E10">
      <formula1>2</formula1>
    </dataValidation>
    <dataValidation type="whole" operator="lessThanOrEqual" allowBlank="1" showInputMessage="1" showErrorMessage="1" errorTitle="Exceeded maximum point" error="Max 8 points" sqref="E12">
      <formula1>8</formula1>
    </dataValidation>
    <dataValidation type="whole" operator="lessThanOrEqual" allowBlank="1" showInputMessage="1" showErrorMessage="1" errorTitle="Exceeded maximum value" error="Max 50 points" sqref="E13">
      <formula1>50</formula1>
    </dataValidation>
  </dataValidations>
  <pageMargins left="0.7" right="0.7" top="0.75" bottom="0.75" header="0.3" footer="0.3"/>
  <pageSetup paperSize="9" orientation="portrait" r:id="rId2"/>
  <headerFooter>
    <oddHeader xml:space="preserve">&amp;R&amp;"Arial,Regular"BCA-MSF Universal Design Mark for Family-Friendly Business
Assessment criteria 
</oddHeader>
    <oddFooter>&amp;L&amp;"Arial,Regular"BCA-MSF Universal Design Mark for Family-Friendly Business – assessment critieria_Sept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Design Approach Statement</vt:lpstr>
      <vt:lpstr>Information</vt:lpstr>
      <vt:lpstr>Overview</vt:lpstr>
      <vt:lpstr>Part1</vt:lpstr>
      <vt:lpstr>Part2</vt:lpstr>
      <vt:lpstr>Part3</vt:lpstr>
      <vt:lpstr>Part4</vt:lpstr>
      <vt:lpstr>Part5</vt:lpstr>
      <vt:lpstr>Part6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 Kiang LOH (BCA)</dc:creator>
  <cp:lastModifiedBy>Joyce TUNG (BCA)</cp:lastModifiedBy>
  <cp:lastPrinted>2015-06-25T07:33:58Z</cp:lastPrinted>
  <dcterms:created xsi:type="dcterms:W3CDTF">2015-07-21T03:23:49Z</dcterms:created>
  <dcterms:modified xsi:type="dcterms:W3CDTF">2018-09-24T05:59:08Z</dcterms:modified>
</cp:coreProperties>
</file>